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87C711B-D2E0-44BE-9203-80AA5A2BBA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onnées Entreprise" sheetId="5" r:id="rId1"/>
    <sheet name="Matrice" sheetId="1" r:id="rId2"/>
    <sheet name="Cotation Criticité" sheetId="4" r:id="rId3"/>
    <sheet name="Synoptique" sheetId="6" r:id="rId4"/>
  </sheets>
  <definedNames>
    <definedName name="_xlnm._FilterDatabase" localSheetId="2" hidden="1">'Cotation Criticité'!$A$2:$K$2</definedName>
    <definedName name="DATA1">'Cotation Criticité'!#REF!</definedName>
    <definedName name="DATA10">'Cotation Criticité'!#REF!</definedName>
    <definedName name="DATA11">'Cotation Criticité'!#REF!</definedName>
    <definedName name="DATA12">'Cotation Criticité'!#REF!</definedName>
    <definedName name="DATA13">'Cotation Criticité'!#REF!</definedName>
    <definedName name="DATA14">'Cotation Criticité'!#REF!</definedName>
    <definedName name="DATA15">'Cotation Criticité'!#REF!</definedName>
    <definedName name="DATA16">'Cotation Criticité'!#REF!</definedName>
    <definedName name="DATA17">'Cotation Criticité'!#REF!</definedName>
    <definedName name="DATA18">'Cotation Criticité'!#REF!</definedName>
    <definedName name="DATA19">'Cotation Criticité'!#REF!</definedName>
    <definedName name="DATA2">'Cotation Criticité'!#REF!</definedName>
    <definedName name="DATA20">'Cotation Criticité'!#REF!</definedName>
    <definedName name="DATA21">'Cotation Criticité'!#REF!</definedName>
    <definedName name="DATA22">'Cotation Criticité'!#REF!</definedName>
    <definedName name="DATA23">'Cotation Criticité'!#REF!</definedName>
    <definedName name="DATA24">'Cotation Criticité'!#REF!</definedName>
    <definedName name="DATA25">'Cotation Criticité'!#REF!</definedName>
    <definedName name="DATA26">'Cotation Criticité'!#REF!</definedName>
    <definedName name="DATA27">'Cotation Criticité'!#REF!</definedName>
    <definedName name="DATA28">'Cotation Criticité'!#REF!</definedName>
    <definedName name="DATA29">'Cotation Criticité'!#REF!</definedName>
    <definedName name="DATA3">'Cotation Criticité'!$A$3:$A$3</definedName>
    <definedName name="DATA30">'Cotation Criticité'!#REF!</definedName>
    <definedName name="DATA31">'Cotation Criticité'!#REF!</definedName>
    <definedName name="DATA32">'Cotation Criticité'!#REF!</definedName>
    <definedName name="DATA33">'Cotation Criticité'!#REF!</definedName>
    <definedName name="DATA34">'Cotation Criticité'!#REF!</definedName>
    <definedName name="DATA35">'Cotation Criticité'!#REF!</definedName>
    <definedName name="DATA36">'Cotation Criticité'!#REF!</definedName>
    <definedName name="DATA37">'Cotation Criticité'!#REF!</definedName>
    <definedName name="DATA38">'Cotation Criticité'!#REF!</definedName>
    <definedName name="DATA39">'Cotation Criticité'!#REF!</definedName>
    <definedName name="DATA4">'Cotation Criticité'!#REF!</definedName>
    <definedName name="DATA40">'Cotation Criticité'!#REF!</definedName>
    <definedName name="DATA41">'Cotation Criticité'!#REF!</definedName>
    <definedName name="DATA42">'Cotation Criticité'!#REF!</definedName>
    <definedName name="DATA5">'Cotation Criticité'!#REF!</definedName>
    <definedName name="DATA6">'Cotation Criticité'!#REF!</definedName>
    <definedName name="DATA7">'Cotation Criticité'!#REF!</definedName>
    <definedName name="DATA8">'Cotation Criticité'!#REF!</definedName>
    <definedName name="DATA9">'Cotation Criticité'!$B$3:$B$3</definedName>
    <definedName name="TEST1">'Cotation Criticité'!$A$3:$K$3</definedName>
    <definedName name="TEST10">'Cotation Criticité'!#REF!</definedName>
    <definedName name="TEST11">'Cotation Criticité'!#REF!</definedName>
    <definedName name="TEST12">'Cotation Criticité'!#REF!</definedName>
    <definedName name="TEST13">'Cotation Criticité'!#REF!</definedName>
    <definedName name="TEST2">'Cotation Criticité'!#REF!</definedName>
    <definedName name="TEST3">'Cotation Criticité'!#REF!</definedName>
    <definedName name="TEST4">'Cotation Criticité'!#REF!</definedName>
    <definedName name="TEST5">'Cotation Criticité'!#REF!</definedName>
    <definedName name="TEST6">'Cotation Criticité'!#REF!</definedName>
    <definedName name="TEST7">'Cotation Criticité'!#REF!</definedName>
    <definedName name="TEST8">'Cotation Criticité'!#REF!</definedName>
    <definedName name="TEST9">'Cotation Criticité'!#REF!</definedName>
    <definedName name="TESTHKEY">'Cotation Criticité'!#REF!</definedName>
    <definedName name="TESTKEYS">'Cotation Criticité'!$A$3:$B$3</definedName>
    <definedName name="TESTVKEY">'Cotation Criticité'!$A$1:$B$1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" i="4"/>
  <c r="O4" i="4"/>
  <c r="P4" i="4"/>
  <c r="Q4" i="4"/>
  <c r="R4" i="4"/>
  <c r="S4" i="4"/>
  <c r="T4" i="4"/>
  <c r="U4" i="4" s="1"/>
  <c r="O5" i="4"/>
  <c r="P5" i="4"/>
  <c r="Q5" i="4"/>
  <c r="R5" i="4"/>
  <c r="S5" i="4"/>
  <c r="T5" i="4"/>
  <c r="U5" i="4" s="1"/>
  <c r="O6" i="4"/>
  <c r="P6" i="4"/>
  <c r="Q6" i="4"/>
  <c r="R6" i="4"/>
  <c r="S6" i="4"/>
  <c r="T6" i="4"/>
  <c r="U6" i="4" s="1"/>
  <c r="O7" i="4"/>
  <c r="P7" i="4"/>
  <c r="Q7" i="4"/>
  <c r="R7" i="4"/>
  <c r="S7" i="4"/>
  <c r="T7" i="4"/>
  <c r="U7" i="4" s="1"/>
  <c r="O8" i="4"/>
  <c r="P8" i="4"/>
  <c r="Q8" i="4"/>
  <c r="R8" i="4"/>
  <c r="S8" i="4"/>
  <c r="T8" i="4"/>
  <c r="U8" i="4" s="1"/>
  <c r="O9" i="4"/>
  <c r="P9" i="4"/>
  <c r="Q9" i="4"/>
  <c r="R9" i="4"/>
  <c r="S9" i="4"/>
  <c r="T9" i="4"/>
  <c r="U9" i="4" s="1"/>
  <c r="O10" i="4"/>
  <c r="P10" i="4"/>
  <c r="Q10" i="4"/>
  <c r="R10" i="4"/>
  <c r="S10" i="4"/>
  <c r="T10" i="4"/>
  <c r="U10" i="4" s="1"/>
  <c r="O11" i="4"/>
  <c r="P11" i="4"/>
  <c r="Q11" i="4"/>
  <c r="R11" i="4"/>
  <c r="S11" i="4"/>
  <c r="T11" i="4"/>
  <c r="U11" i="4" s="1"/>
  <c r="O12" i="4"/>
  <c r="P12" i="4"/>
  <c r="Q12" i="4"/>
  <c r="R12" i="4"/>
  <c r="S12" i="4"/>
  <c r="T12" i="4"/>
  <c r="U12" i="4" s="1"/>
  <c r="O13" i="4"/>
  <c r="P13" i="4"/>
  <c r="Q13" i="4"/>
  <c r="R13" i="4"/>
  <c r="S13" i="4"/>
  <c r="T13" i="4"/>
  <c r="U13" i="4" s="1"/>
  <c r="O14" i="4"/>
  <c r="P14" i="4"/>
  <c r="Q14" i="4"/>
  <c r="R14" i="4"/>
  <c r="S14" i="4"/>
  <c r="T14" i="4"/>
  <c r="U14" i="4" s="1"/>
  <c r="O15" i="4"/>
  <c r="P15" i="4"/>
  <c r="Q15" i="4"/>
  <c r="R15" i="4"/>
  <c r="S15" i="4"/>
  <c r="T15" i="4"/>
  <c r="U15" i="4" s="1"/>
  <c r="O16" i="4"/>
  <c r="P16" i="4"/>
  <c r="Q16" i="4"/>
  <c r="R16" i="4"/>
  <c r="S16" i="4"/>
  <c r="T16" i="4"/>
  <c r="U16" i="4" s="1"/>
  <c r="O17" i="4"/>
  <c r="P17" i="4"/>
  <c r="Q17" i="4"/>
  <c r="R17" i="4"/>
  <c r="S17" i="4"/>
  <c r="T17" i="4"/>
  <c r="U17" i="4" s="1"/>
  <c r="O18" i="4"/>
  <c r="P18" i="4"/>
  <c r="Q18" i="4"/>
  <c r="R18" i="4"/>
  <c r="S18" i="4"/>
  <c r="T18" i="4"/>
  <c r="U18" i="4"/>
  <c r="O19" i="4"/>
  <c r="P19" i="4"/>
  <c r="Q19" i="4"/>
  <c r="R19" i="4"/>
  <c r="S19" i="4"/>
  <c r="T19" i="4"/>
  <c r="U19" i="4" s="1"/>
  <c r="O20" i="4"/>
  <c r="P20" i="4"/>
  <c r="Q20" i="4"/>
  <c r="R20" i="4"/>
  <c r="S20" i="4"/>
  <c r="T20" i="4"/>
  <c r="U20" i="4" s="1"/>
  <c r="O21" i="4"/>
  <c r="P21" i="4"/>
  <c r="Q21" i="4"/>
  <c r="R21" i="4"/>
  <c r="S21" i="4"/>
  <c r="T21" i="4"/>
  <c r="U21" i="4" s="1"/>
  <c r="O22" i="4"/>
  <c r="P22" i="4"/>
  <c r="Q22" i="4"/>
  <c r="R22" i="4"/>
  <c r="S22" i="4"/>
  <c r="T22" i="4"/>
  <c r="U22" i="4" s="1"/>
  <c r="O23" i="4"/>
  <c r="P23" i="4"/>
  <c r="Q23" i="4"/>
  <c r="R23" i="4"/>
  <c r="S23" i="4"/>
  <c r="T23" i="4"/>
  <c r="O24" i="4"/>
  <c r="P24" i="4"/>
  <c r="Q24" i="4"/>
  <c r="R24" i="4"/>
  <c r="S24" i="4"/>
  <c r="T24" i="4"/>
  <c r="U24" i="4" s="1"/>
  <c r="O25" i="4"/>
  <c r="P25" i="4"/>
  <c r="Q25" i="4"/>
  <c r="R25" i="4"/>
  <c r="S25" i="4"/>
  <c r="T25" i="4"/>
  <c r="U25" i="4" s="1"/>
  <c r="O26" i="4"/>
  <c r="P26" i="4"/>
  <c r="Q26" i="4"/>
  <c r="R26" i="4"/>
  <c r="S26" i="4"/>
  <c r="T26" i="4"/>
  <c r="U26" i="4" s="1"/>
  <c r="O27" i="4"/>
  <c r="P27" i="4"/>
  <c r="Q27" i="4"/>
  <c r="R27" i="4"/>
  <c r="S27" i="4"/>
  <c r="T27" i="4"/>
  <c r="U27" i="4" s="1"/>
  <c r="O28" i="4"/>
  <c r="P28" i="4"/>
  <c r="Q28" i="4"/>
  <c r="R28" i="4"/>
  <c r="S28" i="4"/>
  <c r="T28" i="4"/>
  <c r="U28" i="4" s="1"/>
  <c r="O29" i="4"/>
  <c r="P29" i="4"/>
  <c r="Q29" i="4"/>
  <c r="R29" i="4"/>
  <c r="S29" i="4"/>
  <c r="T29" i="4"/>
  <c r="U29" i="4" s="1"/>
  <c r="O30" i="4"/>
  <c r="P30" i="4"/>
  <c r="Q30" i="4"/>
  <c r="R30" i="4"/>
  <c r="S30" i="4"/>
  <c r="T30" i="4"/>
  <c r="U30" i="4" s="1"/>
  <c r="O31" i="4"/>
  <c r="P31" i="4"/>
  <c r="Q31" i="4"/>
  <c r="R31" i="4"/>
  <c r="S31" i="4"/>
  <c r="T31" i="4"/>
  <c r="U31" i="4" s="1"/>
  <c r="O32" i="4"/>
  <c r="P32" i="4"/>
  <c r="Q32" i="4"/>
  <c r="R32" i="4"/>
  <c r="S32" i="4"/>
  <c r="T32" i="4"/>
  <c r="U32" i="4" s="1"/>
  <c r="O33" i="4"/>
  <c r="P33" i="4"/>
  <c r="Q33" i="4"/>
  <c r="R33" i="4"/>
  <c r="S33" i="4"/>
  <c r="T33" i="4"/>
  <c r="U33" i="4" s="1"/>
  <c r="O34" i="4"/>
  <c r="P34" i="4"/>
  <c r="Q34" i="4"/>
  <c r="R34" i="4"/>
  <c r="S34" i="4"/>
  <c r="T34" i="4"/>
  <c r="U34" i="4" s="1"/>
  <c r="O35" i="4"/>
  <c r="P35" i="4"/>
  <c r="Q35" i="4"/>
  <c r="R35" i="4"/>
  <c r="S35" i="4"/>
  <c r="T35" i="4"/>
  <c r="U35" i="4" s="1"/>
  <c r="S3" i="4"/>
  <c r="R3" i="4"/>
  <c r="Q3" i="4"/>
  <c r="P3" i="4"/>
  <c r="O3" i="4"/>
  <c r="T3" i="4"/>
  <c r="U3" i="4" s="1"/>
  <c r="V16" i="4" l="1"/>
  <c r="W16" i="4" s="1"/>
  <c r="X16" i="4" s="1"/>
  <c r="K16" i="4" s="1"/>
  <c r="V35" i="4"/>
  <c r="W35" i="4" s="1"/>
  <c r="X35" i="4" s="1"/>
  <c r="K35" i="4" s="1"/>
  <c r="V27" i="4"/>
  <c r="W27" i="4" s="1"/>
  <c r="X27" i="4" s="1"/>
  <c r="K27" i="4" s="1"/>
  <c r="V19" i="4"/>
  <c r="W19" i="4" s="1"/>
  <c r="X19" i="4" s="1"/>
  <c r="K19" i="4" s="1"/>
  <c r="V31" i="4"/>
  <c r="W31" i="4" s="1"/>
  <c r="X31" i="4" s="1"/>
  <c r="K31" i="4" s="1"/>
  <c r="V24" i="4"/>
  <c r="W24" i="4" s="1"/>
  <c r="X24" i="4" s="1"/>
  <c r="K24" i="4" s="1"/>
  <c r="V11" i="4"/>
  <c r="W11" i="4" s="1"/>
  <c r="X11" i="4" s="1"/>
  <c r="K11" i="4" s="1"/>
  <c r="V18" i="4"/>
  <c r="W18" i="4" s="1"/>
  <c r="X18" i="4" s="1"/>
  <c r="V8" i="4"/>
  <c r="W8" i="4" s="1"/>
  <c r="X8" i="4" s="1"/>
  <c r="K8" i="4" s="1"/>
  <c r="V32" i="4"/>
  <c r="W32" i="4" s="1"/>
  <c r="X32" i="4" s="1"/>
  <c r="K32" i="4" s="1"/>
  <c r="V12" i="4"/>
  <c r="W12" i="4" s="1"/>
  <c r="X12" i="4" s="1"/>
  <c r="K12" i="4" s="1"/>
  <c r="V15" i="4"/>
  <c r="W15" i="4" s="1"/>
  <c r="X15" i="4" s="1"/>
  <c r="K15" i="4" s="1"/>
  <c r="V17" i="4"/>
  <c r="W17" i="4" s="1"/>
  <c r="X17" i="4" s="1"/>
  <c r="K17" i="4" s="1"/>
  <c r="V23" i="4"/>
  <c r="V10" i="4"/>
  <c r="W10" i="4" s="1"/>
  <c r="X10" i="4" s="1"/>
  <c r="K10" i="4" s="1"/>
  <c r="V25" i="4"/>
  <c r="W25" i="4" s="1"/>
  <c r="X25" i="4" s="1"/>
  <c r="K25" i="4" s="1"/>
  <c r="V29" i="4"/>
  <c r="W29" i="4" s="1"/>
  <c r="X29" i="4" s="1"/>
  <c r="K29" i="4" s="1"/>
  <c r="V14" i="4"/>
  <c r="W14" i="4" s="1"/>
  <c r="X14" i="4" s="1"/>
  <c r="K14" i="4" s="1"/>
  <c r="V6" i="4"/>
  <c r="W6" i="4" s="1"/>
  <c r="X6" i="4" s="1"/>
  <c r="K6" i="4" s="1"/>
  <c r="V34" i="4"/>
  <c r="W34" i="4" s="1"/>
  <c r="X34" i="4" s="1"/>
  <c r="K34" i="4" s="1"/>
  <c r="V5" i="4"/>
  <c r="W5" i="4" s="1"/>
  <c r="X5" i="4" s="1"/>
  <c r="K5" i="4" s="1"/>
  <c r="V20" i="4"/>
  <c r="W20" i="4" s="1"/>
  <c r="X20" i="4" s="1"/>
  <c r="K20" i="4" s="1"/>
  <c r="V33" i="4"/>
  <c r="W33" i="4" s="1"/>
  <c r="X33" i="4" s="1"/>
  <c r="K33" i="4" s="1"/>
  <c r="V9" i="4"/>
  <c r="W9" i="4" s="1"/>
  <c r="X9" i="4" s="1"/>
  <c r="K9" i="4" s="1"/>
  <c r="V7" i="4"/>
  <c r="W7" i="4" s="1"/>
  <c r="X7" i="4" s="1"/>
  <c r="K7" i="4" s="1"/>
  <c r="V22" i="4"/>
  <c r="W22" i="4" s="1"/>
  <c r="X22" i="4" s="1"/>
  <c r="K22" i="4" s="1"/>
  <c r="V21" i="4"/>
  <c r="W21" i="4" s="1"/>
  <c r="X21" i="4" s="1"/>
  <c r="K21" i="4" s="1"/>
  <c r="V13" i="4"/>
  <c r="W13" i="4" s="1"/>
  <c r="X13" i="4" s="1"/>
  <c r="K13" i="4" s="1"/>
  <c r="V30" i="4"/>
  <c r="W30" i="4" s="1"/>
  <c r="X30" i="4" s="1"/>
  <c r="K30" i="4" s="1"/>
  <c r="V28" i="4"/>
  <c r="W28" i="4" s="1"/>
  <c r="X28" i="4" s="1"/>
  <c r="K28" i="4" s="1"/>
  <c r="V26" i="4"/>
  <c r="W26" i="4" s="1"/>
  <c r="X26" i="4" s="1"/>
  <c r="K26" i="4" s="1"/>
  <c r="U23" i="4"/>
  <c r="V4" i="4"/>
  <c r="W4" i="4" s="1"/>
  <c r="X4" i="4" s="1"/>
  <c r="K4" i="4" s="1"/>
  <c r="V3" i="4"/>
  <c r="W3" i="4" s="1"/>
  <c r="X3" i="4" s="1"/>
  <c r="Z18" i="4" l="1"/>
  <c r="K18" i="4"/>
  <c r="W23" i="4"/>
  <c r="X23" i="4" s="1"/>
  <c r="L20" i="4"/>
  <c r="M20" i="4" s="1"/>
  <c r="L14" i="4"/>
  <c r="M14" i="4" s="1"/>
  <c r="Z9" i="4"/>
  <c r="Z25" i="4"/>
  <c r="L21" i="4"/>
  <c r="M21" i="4" s="1"/>
  <c r="L28" i="4"/>
  <c r="M28" i="4" s="1"/>
  <c r="L17" i="4"/>
  <c r="M17" i="4" s="1"/>
  <c r="L15" i="4"/>
  <c r="M15" i="4" s="1"/>
  <c r="L24" i="4"/>
  <c r="M24" i="4" s="1"/>
  <c r="L8" i="4"/>
  <c r="M8" i="4" s="1"/>
  <c r="Z14" i="4"/>
  <c r="L11" i="4"/>
  <c r="M11" i="4" s="1"/>
  <c r="L30" i="4"/>
  <c r="M30" i="4" s="1"/>
  <c r="Z17" i="4"/>
  <c r="L10" i="4"/>
  <c r="M10" i="4" s="1"/>
  <c r="L16" i="4"/>
  <c r="M16" i="4" s="1"/>
  <c r="L13" i="4"/>
  <c r="M13" i="4" s="1"/>
  <c r="L7" i="4"/>
  <c r="M7" i="4" s="1"/>
  <c r="L18" i="4"/>
  <c r="M18" i="4" s="1"/>
  <c r="L22" i="4"/>
  <c r="M22" i="4" s="1"/>
  <c r="L26" i="4"/>
  <c r="M26" i="4" s="1"/>
  <c r="L25" i="4"/>
  <c r="M25" i="4" s="1"/>
  <c r="L35" i="4"/>
  <c r="M35" i="4" s="1"/>
  <c r="L5" i="4"/>
  <c r="M5" i="4" s="1"/>
  <c r="L31" i="4"/>
  <c r="M31" i="4" s="1"/>
  <c r="L29" i="4"/>
  <c r="M29" i="4" s="1"/>
  <c r="L32" i="4"/>
  <c r="M32" i="4" s="1"/>
  <c r="L19" i="4"/>
  <c r="M19" i="4" s="1"/>
  <c r="L12" i="4"/>
  <c r="M12" i="4" s="1"/>
  <c r="Z16" i="4"/>
  <c r="L9" i="4"/>
  <c r="M9" i="4" s="1"/>
  <c r="L33" i="4"/>
  <c r="M33" i="4" s="1"/>
  <c r="L27" i="4"/>
  <c r="M27" i="4" s="1"/>
  <c r="L34" i="4"/>
  <c r="M34" i="4" s="1"/>
  <c r="Z27" i="4"/>
  <c r="L6" i="4"/>
  <c r="M6" i="4" s="1"/>
  <c r="L4" i="4"/>
  <c r="M4" i="4" s="1"/>
  <c r="Z23" i="4"/>
  <c r="Z5" i="4"/>
  <c r="Z29" i="4"/>
  <c r="Z8" i="4"/>
  <c r="Z24" i="4"/>
  <c r="Z21" i="4"/>
  <c r="Z35" i="4"/>
  <c r="Z28" i="4"/>
  <c r="Z13" i="4"/>
  <c r="Z33" i="4"/>
  <c r="Z30" i="4"/>
  <c r="Z12" i="4"/>
  <c r="Z10" i="4"/>
  <c r="Z31" i="4"/>
  <c r="Z22" i="4"/>
  <c r="Z26" i="4"/>
  <c r="Z34" i="4"/>
  <c r="Z20" i="4"/>
  <c r="Z6" i="4"/>
  <c r="Z32" i="4"/>
  <c r="Z11" i="4"/>
  <c r="Z4" i="4"/>
  <c r="Z15" i="4"/>
  <c r="Z19" i="4"/>
  <c r="Z7" i="4"/>
  <c r="Z3" i="4"/>
  <c r="K3" i="4" s="1"/>
  <c r="L3" i="4" s="1"/>
  <c r="M3" i="4" s="1"/>
  <c r="K23" i="4" l="1"/>
  <c r="L23" i="4" s="1"/>
  <c r="M23" i="4" s="1"/>
</calcChain>
</file>

<file path=xl/sharedStrings.xml><?xml version="1.0" encoding="utf-8"?>
<sst xmlns="http://schemas.openxmlformats.org/spreadsheetml/2006/main" count="77" uniqueCount="61">
  <si>
    <t>Abréviation du paramètre</t>
  </si>
  <si>
    <t>L</t>
  </si>
  <si>
    <t>C</t>
  </si>
  <si>
    <t>D</t>
  </si>
  <si>
    <t>F</t>
  </si>
  <si>
    <t>M</t>
  </si>
  <si>
    <t>W</t>
  </si>
  <si>
    <t>Paramètre de décision</t>
  </si>
  <si>
    <t>Classification du paramètre</t>
  </si>
  <si>
    <t>A</t>
  </si>
  <si>
    <t>B</t>
  </si>
  <si>
    <t>S</t>
  </si>
  <si>
    <t>Q</t>
  </si>
  <si>
    <t>Soumise à une loi ou une norme interne</t>
  </si>
  <si>
    <t>N'est pas soumise à une loi ou une norme interne</t>
  </si>
  <si>
    <t>Problème Légal
(LAW COMPLIANCE)</t>
  </si>
  <si>
    <t>En cas de défaillance, risque pour les personnes, l'environnement, ou pour l'équipement
(SAFETY ENVIRONMENT)</t>
  </si>
  <si>
    <t>En cas de défaillance, affecte la qualité du produit
(QUALITY FOOD SAFETY)</t>
  </si>
  <si>
    <t xml:space="preserve">En cas de défaillance, affecte le délai de livraison
(DELIVERY) </t>
  </si>
  <si>
    <t>Fréquence des pannes
(FREQUENCY)</t>
  </si>
  <si>
    <t>Données concernant le temps moyen de réparation (MTTR)
(MAINTENABILITY)</t>
  </si>
  <si>
    <t>Cout moyen des maintenances réalisées (données historiques)
(COST)</t>
  </si>
  <si>
    <t>Risque important d'accidents (explosion, dégats matériels, pollution, contamination environnementale, blessures)</t>
  </si>
  <si>
    <t>Risque mineur d'accidents (petites fuites facilement contrôlables, dégats maétriels faibles, sans risques pour les personnes)</t>
  </si>
  <si>
    <t>Sans risques d'accidents</t>
  </si>
  <si>
    <t>Problème de sécurité alimentaire ou risque qualité non acceptable (déclassement, défaut critique selon les standards qualité du site)</t>
  </si>
  <si>
    <t>Risque qualité acceptable sur avis de l'assurance qualité et production, défaut majeur (significatif selon les standards qualité du site)</t>
  </si>
  <si>
    <t>N'affecte pas la qualité du produit et ne génère pas de pertes</t>
  </si>
  <si>
    <t>16h / jour
2 équipes</t>
  </si>
  <si>
    <t>24h / jour
3 équipes</t>
  </si>
  <si>
    <t>8h / jour
1 équipe</t>
  </si>
  <si>
    <t>Disponibilité de l'équipement (horaires de production)
(WORK)</t>
  </si>
  <si>
    <t>Interruption complète de la production</t>
  </si>
  <si>
    <t>N'interrompt pas la production, mais diminue l'efficience de la ligne (baisse de cadence par exemple)</t>
  </si>
  <si>
    <t>La dernireè panne a eu lieu il y a moins de 2 mois</t>
  </si>
  <si>
    <t>La dernière panne a eu lieu entre 2 et 6 mois</t>
  </si>
  <si>
    <t>La dernière panne a eu lieu il y a plus de 6 mois</t>
  </si>
  <si>
    <t>N'affecte pas la production (existence d'un stand-by, de stocks tampons)</t>
  </si>
  <si>
    <t>MTTR &gt; 2h</t>
  </si>
  <si>
    <t>45 min &lt; MTTR &lt; 2h</t>
  </si>
  <si>
    <t>MTTR &lt; 45 min</t>
  </si>
  <si>
    <t>Cout moyen &gt; 4000€</t>
  </si>
  <si>
    <t>1000€ &lt; Cout moyen &lt; 4000€</t>
  </si>
  <si>
    <t>Cout moyen &lt; 4000€</t>
  </si>
  <si>
    <t>Pour chaque machine, il faut déterminer s'il y a besoin d'un plan de maintenance à l'aide de la matrice de classification machine en se plaçant toujours dans le cas le plus défavorable</t>
  </si>
  <si>
    <t>DESIGNATION DE L'EQUIPEMENT</t>
  </si>
  <si>
    <t>ATELIER</t>
  </si>
  <si>
    <t>Cotations Criticité</t>
  </si>
  <si>
    <t>CRITICITE</t>
  </si>
  <si>
    <t>MACHINE CRITIQUE</t>
  </si>
  <si>
    <t>PLAN DE MAINTENANCE</t>
  </si>
  <si>
    <t>L+S+Q</t>
  </si>
  <si>
    <t>/L/S/Q</t>
  </si>
  <si>
    <t>WDFM</t>
  </si>
  <si>
    <t>Somme colonnes OPQR</t>
  </si>
  <si>
    <t>/L/S/Q et somme colonnes OPQR</t>
  </si>
  <si>
    <t>W/DFMC</t>
  </si>
  <si>
    <t>WD/FMC</t>
  </si>
  <si>
    <t>WDF/MC</t>
  </si>
  <si>
    <t>/WDFMC</t>
  </si>
  <si>
    <t>https://www.youtube.com/watch?v=d9gSHTqjnRY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</si>
</sst>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1"/>
    <xf numFmtId="49" fontId="4" fillId="0" borderId="0" xfId="1" applyNumberFormat="1"/>
    <xf numFmtId="0" fontId="5" fillId="0" borderId="0" xfId="1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4" fillId="0" borderId="10" xfId="1" applyNumberFormat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4" fillId="4" borderId="0" xfId="1" applyFill="1" applyAlignment="1">
      <alignment horizontal="center" vertical="center" wrapText="1"/>
    </xf>
    <xf numFmtId="0" fontId="4" fillId="5" borderId="0" xfId="1" applyFill="1" applyAlignment="1">
      <alignment horizontal="center" vertical="center"/>
    </xf>
    <xf numFmtId="0" fontId="4" fillId="5" borderId="0" xfId="1" applyFill="1"/>
    <xf numFmtId="0" fontId="4" fillId="6" borderId="0" xfId="1" applyFill="1" applyAlignment="1">
      <alignment horizontal="center" vertical="center"/>
    </xf>
    <xf numFmtId="0" fontId="4" fillId="6" borderId="0" xfId="1" applyFill="1"/>
    <xf numFmtId="49" fontId="9" fillId="0" borderId="13" xfId="1" applyNumberFormat="1" applyFont="1" applyBorder="1" applyAlignment="1">
      <alignment horizontal="center" vertical="center" wrapText="1"/>
    </xf>
    <xf numFmtId="0" fontId="5" fillId="0" borderId="0" xfId="1" applyFont="1"/>
    <xf numFmtId="0" fontId="5" fillId="4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0ADC202A-53D9-4E63-B868-B06FABF0C997}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152399</xdr:rowOff>
    </xdr:from>
    <xdr:to>
      <xdr:col>7</xdr:col>
      <xdr:colOff>704851</xdr:colOff>
      <xdr:row>37</xdr:row>
      <xdr:rowOff>85724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FF79E17-89C7-4727-B335-D9B72EF56FDB}"/>
            </a:ext>
          </a:extLst>
        </xdr:cNvPr>
        <xdr:cNvSpPr txBox="1"/>
      </xdr:nvSpPr>
      <xdr:spPr>
        <a:xfrm>
          <a:off x="228601" y="152399"/>
          <a:ext cx="5810250" cy="698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société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SOREVI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(Société réunie des vins) emploie 46 personnes et a réalisé un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C.A.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Chiffre d’affaires 2018 de 25 Million €.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activité principale est l’élaboration, le conditionnement et la commercialisation de vin (rouge, blanc, rosé, mousseux).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Basée à Mérignac, cette société est le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2ème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fabricant français de vin mousseux avec plus de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millions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bouteilles par an dont environ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30% des ventes à l’exportation.	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société SOREVI dispose de trois lignes de conditionnement :</a:t>
          </a: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ligne 1 est destinée à l’exportation (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LIGNE DE LA VIDEO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lignes 2 et 3 sont destinées pour le territoire français.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capacité de production de l’entreprise est de 945.000 bouteilles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 semaine de 35 heures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cadence de production théorique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de :</a:t>
          </a: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3000 bouteilles/h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réalise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Millions € de C.A. sur la ligne 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24000 bouteilles/h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réalise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Millions € de C.A. sur les lignes 2 et 3.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Données économiques d’entreprise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opérateurs pour la ligne 1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Taux horaire d’un technicien de maintenance : 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22 €/h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Coût horaire de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l’arrêt en cours de fabrication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ligne 1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650 €/h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Prix de vente HT d’une bouteille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0,874 €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Marge nette (Ecart entre le Prix de Vente et le Prix de Revient) par bouteille vendue 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20%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la ligne 1 (données 2018)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bouteilles produites :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19 553 453 Bouteilles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Cadence moyenne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3000 Bouteilles / Heure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Cadence théorique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3500 Bouteilles / heure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Attente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476 min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Contraintes d’exploitation :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780 min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Incapacités pour causes extérieures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137 min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Maintenance Préventive 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4 265 min	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Maintenance Corrective 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7 106 min</a:t>
          </a:r>
        </a:p>
        <a:p>
          <a:pPr lvl="0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Taux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défaillance : 1 panne grave tous les 3 mois</a:t>
          </a:r>
        </a:p>
        <a:p>
          <a:pPr lvl="0"/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Temps moyen de réparation : 3h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Cout moyen d'une intervention : 4500€</a:t>
          </a:r>
          <a:endParaRPr lang="fr-FR">
            <a:effectLst/>
          </a:endParaRPr>
        </a:p>
        <a:p>
          <a:pPr lvl="0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5</xdr:col>
      <xdr:colOff>295275</xdr:colOff>
      <xdr:row>21</xdr:row>
      <xdr:rowOff>28575</xdr:rowOff>
    </xdr:from>
    <xdr:to>
      <xdr:col>7</xdr:col>
      <xdr:colOff>581025</xdr:colOff>
      <xdr:row>37</xdr:row>
      <xdr:rowOff>29214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0E5FE36-C2D9-4865-8986-6F6EE87A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029075"/>
          <a:ext cx="1809750" cy="30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2</xdr:row>
      <xdr:rowOff>257175</xdr:rowOff>
    </xdr:from>
    <xdr:to>
      <xdr:col>3</xdr:col>
      <xdr:colOff>1133475</xdr:colOff>
      <xdr:row>2</xdr:row>
      <xdr:rowOff>571500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71800" y="533400"/>
          <a:ext cx="3619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666750</xdr:colOff>
      <xdr:row>2</xdr:row>
      <xdr:rowOff>247650</xdr:rowOff>
    </xdr:from>
    <xdr:to>
      <xdr:col>5</xdr:col>
      <xdr:colOff>1028700</xdr:colOff>
      <xdr:row>2</xdr:row>
      <xdr:rowOff>561975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29275" y="523875"/>
          <a:ext cx="361950" cy="314325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676275</xdr:colOff>
      <xdr:row>2</xdr:row>
      <xdr:rowOff>247650</xdr:rowOff>
    </xdr:from>
    <xdr:to>
      <xdr:col>6</xdr:col>
      <xdr:colOff>1038225</xdr:colOff>
      <xdr:row>2</xdr:row>
      <xdr:rowOff>561975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43775" y="523875"/>
          <a:ext cx="361950" cy="314325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133350</xdr:colOff>
      <xdr:row>0</xdr:row>
      <xdr:rowOff>1</xdr:rowOff>
    </xdr:from>
    <xdr:to>
      <xdr:col>12</xdr:col>
      <xdr:colOff>461257</xdr:colOff>
      <xdr:row>12</xdr:row>
      <xdr:rowOff>66676</xdr:rowOff>
    </xdr:to>
    <xdr:pic>
      <xdr:nvPicPr>
        <xdr:cNvPr id="8" name="Image 13">
          <a:extLst>
            <a:ext uri="{FF2B5EF4-FFF2-40B4-BE49-F238E27FC236}">
              <a16:creationId xmlns:a16="http://schemas.microsoft.com/office/drawing/2014/main" id="{1A001597-8854-49EF-8850-AB033222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"/>
          <a:ext cx="4137907" cy="788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0</xdr:row>
      <xdr:rowOff>66675</xdr:rowOff>
    </xdr:from>
    <xdr:to>
      <xdr:col>31</xdr:col>
      <xdr:colOff>161925</xdr:colOff>
      <xdr:row>35</xdr:row>
      <xdr:rowOff>34606</xdr:rowOff>
    </xdr:to>
    <xdr:pic>
      <xdr:nvPicPr>
        <xdr:cNvPr id="2" name="Image 13">
          <a:extLst>
            <a:ext uri="{FF2B5EF4-FFF2-40B4-BE49-F238E27FC236}">
              <a16:creationId xmlns:a16="http://schemas.microsoft.com/office/drawing/2014/main" id="{75F681DC-DE1C-42A6-991A-6660A10B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66675"/>
          <a:ext cx="3886200" cy="7406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d9gSHTqjn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72ED-61B7-4527-B623-2293E72FBBC3}">
  <dimension ref="A1"/>
  <sheetViews>
    <sheetView tabSelected="1" workbookViewId="0">
      <selection activeCell="K30" sqref="K30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"/>
  <sheetViews>
    <sheetView topLeftCell="A4" workbookViewId="0">
      <selection activeCell="N9" sqref="N9"/>
    </sheetView>
  </sheetViews>
  <sheetFormatPr baseColWidth="10" defaultRowHeight="15" x14ac:dyDescent="0.25"/>
  <cols>
    <col min="1" max="1" width="1.5703125" customWidth="1"/>
    <col min="2" max="2" width="8.85546875" customWidth="1"/>
    <col min="3" max="3" width="22.5703125" customWidth="1"/>
    <col min="4" max="4" width="20.7109375" customWidth="1"/>
    <col min="5" max="5" width="8" customWidth="1"/>
    <col min="6" max="6" width="25.5703125" customWidth="1"/>
    <col min="7" max="7" width="25.7109375" customWidth="1"/>
  </cols>
  <sheetData>
    <row r="1" spans="2:9" ht="6" customHeight="1" thickBot="1" x14ac:dyDescent="0.3"/>
    <row r="2" spans="2:9" ht="15.75" thickBot="1" x14ac:dyDescent="0.3">
      <c r="D2" s="47" t="s">
        <v>8</v>
      </c>
      <c r="E2" s="48"/>
      <c r="F2" s="48"/>
      <c r="G2" s="49"/>
    </row>
    <row r="3" spans="2:9" ht="61.5" customHeight="1" thickBot="1" x14ac:dyDescent="0.3">
      <c r="B3" s="3" t="s">
        <v>0</v>
      </c>
      <c r="C3" s="4" t="s">
        <v>7</v>
      </c>
      <c r="D3" s="45" t="s">
        <v>9</v>
      </c>
      <c r="E3" s="46"/>
      <c r="F3" s="13" t="s">
        <v>10</v>
      </c>
      <c r="G3" s="14" t="s">
        <v>2</v>
      </c>
      <c r="H3" s="2"/>
      <c r="I3" s="1"/>
    </row>
    <row r="4" spans="2:9" ht="35.25" customHeight="1" thickBot="1" x14ac:dyDescent="0.3">
      <c r="B4" s="20" t="s">
        <v>1</v>
      </c>
      <c r="C4" s="5" t="s">
        <v>15</v>
      </c>
      <c r="D4" s="50" t="s">
        <v>13</v>
      </c>
      <c r="E4" s="51"/>
      <c r="F4" s="6" t="s">
        <v>14</v>
      </c>
      <c r="G4" s="7" t="s">
        <v>14</v>
      </c>
      <c r="H4" s="2"/>
      <c r="I4" s="1"/>
    </row>
    <row r="5" spans="2:9" ht="76.5" customHeight="1" thickBot="1" x14ac:dyDescent="0.3">
      <c r="B5" s="21" t="s">
        <v>11</v>
      </c>
      <c r="C5" s="8" t="s">
        <v>16</v>
      </c>
      <c r="D5" s="52" t="s">
        <v>22</v>
      </c>
      <c r="E5" s="53"/>
      <c r="F5" s="9" t="s">
        <v>23</v>
      </c>
      <c r="G5" s="10" t="s">
        <v>24</v>
      </c>
      <c r="H5" s="2"/>
      <c r="I5" s="1"/>
    </row>
    <row r="6" spans="2:9" ht="72.75" customHeight="1" thickBot="1" x14ac:dyDescent="0.3">
      <c r="B6" s="20" t="s">
        <v>12</v>
      </c>
      <c r="C6" s="5" t="s">
        <v>17</v>
      </c>
      <c r="D6" s="52" t="s">
        <v>25</v>
      </c>
      <c r="E6" s="53"/>
      <c r="F6" s="9" t="s">
        <v>26</v>
      </c>
      <c r="G6" s="10" t="s">
        <v>27</v>
      </c>
      <c r="H6" s="2"/>
      <c r="I6" s="1"/>
    </row>
    <row r="7" spans="2:9" ht="69.75" customHeight="1" thickBot="1" x14ac:dyDescent="0.3">
      <c r="B7" s="21" t="s">
        <v>6</v>
      </c>
      <c r="C7" s="8" t="s">
        <v>31</v>
      </c>
      <c r="D7" s="52" t="s">
        <v>29</v>
      </c>
      <c r="E7" s="53"/>
      <c r="F7" s="9" t="s">
        <v>28</v>
      </c>
      <c r="G7" s="10" t="s">
        <v>30</v>
      </c>
      <c r="H7" s="2"/>
      <c r="I7" s="1"/>
    </row>
    <row r="8" spans="2:9" ht="60" customHeight="1" thickBot="1" x14ac:dyDescent="0.3">
      <c r="B8" s="22" t="s">
        <v>3</v>
      </c>
      <c r="C8" s="8" t="s">
        <v>18</v>
      </c>
      <c r="D8" s="57" t="s">
        <v>32</v>
      </c>
      <c r="E8" s="58"/>
      <c r="F8" s="19" t="s">
        <v>33</v>
      </c>
      <c r="G8" s="12" t="s">
        <v>37</v>
      </c>
      <c r="H8" s="2"/>
      <c r="I8" s="1"/>
    </row>
    <row r="9" spans="2:9" ht="47.25" customHeight="1" thickBot="1" x14ac:dyDescent="0.3">
      <c r="B9" s="22" t="s">
        <v>4</v>
      </c>
      <c r="C9" s="8" t="s">
        <v>19</v>
      </c>
      <c r="D9" s="57" t="s">
        <v>34</v>
      </c>
      <c r="E9" s="58"/>
      <c r="F9" s="19" t="s">
        <v>35</v>
      </c>
      <c r="G9" s="12" t="s">
        <v>36</v>
      </c>
      <c r="H9" s="2"/>
      <c r="I9" s="1"/>
    </row>
    <row r="10" spans="2:9" ht="61.5" customHeight="1" thickBot="1" x14ac:dyDescent="0.3">
      <c r="B10" s="20" t="s">
        <v>5</v>
      </c>
      <c r="C10" s="5" t="s">
        <v>20</v>
      </c>
      <c r="D10" s="55" t="s">
        <v>38</v>
      </c>
      <c r="E10" s="56"/>
      <c r="F10" s="11" t="s">
        <v>39</v>
      </c>
      <c r="G10" s="12" t="s">
        <v>40</v>
      </c>
      <c r="H10" s="2"/>
      <c r="I10" s="1"/>
    </row>
    <row r="11" spans="2:9" ht="62.25" customHeight="1" thickBot="1" x14ac:dyDescent="0.3">
      <c r="B11" s="23" t="s">
        <v>2</v>
      </c>
      <c r="C11" s="18" t="s">
        <v>21</v>
      </c>
      <c r="D11" s="59" t="s">
        <v>41</v>
      </c>
      <c r="E11" s="60"/>
      <c r="F11" s="19" t="s">
        <v>42</v>
      </c>
      <c r="G11" s="12" t="s">
        <v>43</v>
      </c>
      <c r="H11" s="2"/>
      <c r="I11" s="1"/>
    </row>
    <row r="12" spans="2:9" ht="47.25" customHeight="1" thickBot="1" x14ac:dyDescent="0.3">
      <c r="B12" s="45" t="s">
        <v>44</v>
      </c>
      <c r="C12" s="54"/>
      <c r="D12" s="54"/>
      <c r="E12" s="54"/>
      <c r="F12" s="54"/>
      <c r="G12" s="46"/>
    </row>
  </sheetData>
  <mergeCells count="11">
    <mergeCell ref="B12:G12"/>
    <mergeCell ref="D7:E7"/>
    <mergeCell ref="D10:E10"/>
    <mergeCell ref="D8:E8"/>
    <mergeCell ref="D9:E9"/>
    <mergeCell ref="D11:E11"/>
    <mergeCell ref="D3:E3"/>
    <mergeCell ref="D2:G2"/>
    <mergeCell ref="D4:E4"/>
    <mergeCell ref="D5:E5"/>
    <mergeCell ref="D6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E0C3-DA21-46A7-8BC2-99AACB22E355}">
  <sheetPr>
    <pageSetUpPr fitToPage="1"/>
  </sheetPr>
  <dimension ref="A1:Z36"/>
  <sheetViews>
    <sheetView workbookViewId="0"/>
  </sheetViews>
  <sheetFormatPr baseColWidth="10" defaultRowHeight="12.75" x14ac:dyDescent="0.2"/>
  <cols>
    <col min="1" max="1" width="44.5703125" style="15" customWidth="1"/>
    <col min="2" max="2" width="13.85546875" style="15" customWidth="1"/>
    <col min="3" max="10" width="5.7109375" style="15" customWidth="1"/>
    <col min="11" max="11" width="14.7109375" style="17" customWidth="1"/>
    <col min="12" max="12" width="16.42578125" style="15" customWidth="1"/>
    <col min="13" max="13" width="18.7109375" style="15" customWidth="1"/>
    <col min="14" max="14" width="3.5703125" style="15" hidden="1" customWidth="1"/>
    <col min="15" max="19" width="0" style="15" hidden="1" customWidth="1"/>
    <col min="20" max="22" width="13.7109375" style="15" hidden="1" customWidth="1"/>
    <col min="23" max="23" width="15.28515625" style="15" hidden="1" customWidth="1"/>
    <col min="24" max="26" width="0" style="15" hidden="1" customWidth="1"/>
    <col min="27" max="207" width="11.42578125" style="15"/>
    <col min="208" max="208" width="0" style="15" hidden="1" customWidth="1"/>
    <col min="209" max="209" width="14.28515625" style="15" customWidth="1"/>
    <col min="210" max="210" width="44.5703125" style="15" customWidth="1"/>
    <col min="211" max="215" width="0" style="15" hidden="1" customWidth="1"/>
    <col min="216" max="216" width="13.85546875" style="15" customWidth="1"/>
    <col min="217" max="234" width="0" style="15" hidden="1" customWidth="1"/>
    <col min="235" max="240" width="5.7109375" style="15" customWidth="1"/>
    <col min="241" max="258" width="0" style="15" hidden="1" customWidth="1"/>
    <col min="259" max="259" width="9.28515625" style="15" customWidth="1"/>
    <col min="260" max="264" width="0" style="15" hidden="1" customWidth="1"/>
    <col min="265" max="463" width="11.42578125" style="15"/>
    <col min="464" max="464" width="0" style="15" hidden="1" customWidth="1"/>
    <col min="465" max="465" width="14.28515625" style="15" customWidth="1"/>
    <col min="466" max="466" width="44.5703125" style="15" customWidth="1"/>
    <col min="467" max="471" width="0" style="15" hidden="1" customWidth="1"/>
    <col min="472" max="472" width="13.85546875" style="15" customWidth="1"/>
    <col min="473" max="490" width="0" style="15" hidden="1" customWidth="1"/>
    <col min="491" max="496" width="5.7109375" style="15" customWidth="1"/>
    <col min="497" max="514" width="0" style="15" hidden="1" customWidth="1"/>
    <col min="515" max="515" width="9.28515625" style="15" customWidth="1"/>
    <col min="516" max="520" width="0" style="15" hidden="1" customWidth="1"/>
    <col min="521" max="719" width="11.42578125" style="15"/>
    <col min="720" max="720" width="0" style="15" hidden="1" customWidth="1"/>
    <col min="721" max="721" width="14.28515625" style="15" customWidth="1"/>
    <col min="722" max="722" width="44.5703125" style="15" customWidth="1"/>
    <col min="723" max="727" width="0" style="15" hidden="1" customWidth="1"/>
    <col min="728" max="728" width="13.85546875" style="15" customWidth="1"/>
    <col min="729" max="746" width="0" style="15" hidden="1" customWidth="1"/>
    <col min="747" max="752" width="5.7109375" style="15" customWidth="1"/>
    <col min="753" max="770" width="0" style="15" hidden="1" customWidth="1"/>
    <col min="771" max="771" width="9.28515625" style="15" customWidth="1"/>
    <col min="772" max="776" width="0" style="15" hidden="1" customWidth="1"/>
    <col min="777" max="975" width="11.42578125" style="15"/>
    <col min="976" max="976" width="0" style="15" hidden="1" customWidth="1"/>
    <col min="977" max="977" width="14.28515625" style="15" customWidth="1"/>
    <col min="978" max="978" width="44.5703125" style="15" customWidth="1"/>
    <col min="979" max="983" width="0" style="15" hidden="1" customWidth="1"/>
    <col min="984" max="984" width="13.85546875" style="15" customWidth="1"/>
    <col min="985" max="1002" width="0" style="15" hidden="1" customWidth="1"/>
    <col min="1003" max="1008" width="5.7109375" style="15" customWidth="1"/>
    <col min="1009" max="1026" width="0" style="15" hidden="1" customWidth="1"/>
    <col min="1027" max="1027" width="9.28515625" style="15" customWidth="1"/>
    <col min="1028" max="1032" width="0" style="15" hidden="1" customWidth="1"/>
    <col min="1033" max="1231" width="11.42578125" style="15"/>
    <col min="1232" max="1232" width="0" style="15" hidden="1" customWidth="1"/>
    <col min="1233" max="1233" width="14.28515625" style="15" customWidth="1"/>
    <col min="1234" max="1234" width="44.5703125" style="15" customWidth="1"/>
    <col min="1235" max="1239" width="0" style="15" hidden="1" customWidth="1"/>
    <col min="1240" max="1240" width="13.85546875" style="15" customWidth="1"/>
    <col min="1241" max="1258" width="0" style="15" hidden="1" customWidth="1"/>
    <col min="1259" max="1264" width="5.7109375" style="15" customWidth="1"/>
    <col min="1265" max="1282" width="0" style="15" hidden="1" customWidth="1"/>
    <col min="1283" max="1283" width="9.28515625" style="15" customWidth="1"/>
    <col min="1284" max="1288" width="0" style="15" hidden="1" customWidth="1"/>
    <col min="1289" max="1487" width="11.42578125" style="15"/>
    <col min="1488" max="1488" width="0" style="15" hidden="1" customWidth="1"/>
    <col min="1489" max="1489" width="14.28515625" style="15" customWidth="1"/>
    <col min="1490" max="1490" width="44.5703125" style="15" customWidth="1"/>
    <col min="1491" max="1495" width="0" style="15" hidden="1" customWidth="1"/>
    <col min="1496" max="1496" width="13.85546875" style="15" customWidth="1"/>
    <col min="1497" max="1514" width="0" style="15" hidden="1" customWidth="1"/>
    <col min="1515" max="1520" width="5.7109375" style="15" customWidth="1"/>
    <col min="1521" max="1538" width="0" style="15" hidden="1" customWidth="1"/>
    <col min="1539" max="1539" width="9.28515625" style="15" customWidth="1"/>
    <col min="1540" max="1544" width="0" style="15" hidden="1" customWidth="1"/>
    <col min="1545" max="1743" width="11.42578125" style="15"/>
    <col min="1744" max="1744" width="0" style="15" hidden="1" customWidth="1"/>
    <col min="1745" max="1745" width="14.28515625" style="15" customWidth="1"/>
    <col min="1746" max="1746" width="44.5703125" style="15" customWidth="1"/>
    <col min="1747" max="1751" width="0" style="15" hidden="1" customWidth="1"/>
    <col min="1752" max="1752" width="13.85546875" style="15" customWidth="1"/>
    <col min="1753" max="1770" width="0" style="15" hidden="1" customWidth="1"/>
    <col min="1771" max="1776" width="5.7109375" style="15" customWidth="1"/>
    <col min="1777" max="1794" width="0" style="15" hidden="1" customWidth="1"/>
    <col min="1795" max="1795" width="9.28515625" style="15" customWidth="1"/>
    <col min="1796" max="1800" width="0" style="15" hidden="1" customWidth="1"/>
    <col min="1801" max="1999" width="11.42578125" style="15"/>
    <col min="2000" max="2000" width="0" style="15" hidden="1" customWidth="1"/>
    <col min="2001" max="2001" width="14.28515625" style="15" customWidth="1"/>
    <col min="2002" max="2002" width="44.5703125" style="15" customWidth="1"/>
    <col min="2003" max="2007" width="0" style="15" hidden="1" customWidth="1"/>
    <col min="2008" max="2008" width="13.85546875" style="15" customWidth="1"/>
    <col min="2009" max="2026" width="0" style="15" hidden="1" customWidth="1"/>
    <col min="2027" max="2032" width="5.7109375" style="15" customWidth="1"/>
    <col min="2033" max="2050" width="0" style="15" hidden="1" customWidth="1"/>
    <col min="2051" max="2051" width="9.28515625" style="15" customWidth="1"/>
    <col min="2052" max="2056" width="0" style="15" hidden="1" customWidth="1"/>
    <col min="2057" max="2255" width="11.42578125" style="15"/>
    <col min="2256" max="2256" width="0" style="15" hidden="1" customWidth="1"/>
    <col min="2257" max="2257" width="14.28515625" style="15" customWidth="1"/>
    <col min="2258" max="2258" width="44.5703125" style="15" customWidth="1"/>
    <col min="2259" max="2263" width="0" style="15" hidden="1" customWidth="1"/>
    <col min="2264" max="2264" width="13.85546875" style="15" customWidth="1"/>
    <col min="2265" max="2282" width="0" style="15" hidden="1" customWidth="1"/>
    <col min="2283" max="2288" width="5.7109375" style="15" customWidth="1"/>
    <col min="2289" max="2306" width="0" style="15" hidden="1" customWidth="1"/>
    <col min="2307" max="2307" width="9.28515625" style="15" customWidth="1"/>
    <col min="2308" max="2312" width="0" style="15" hidden="1" customWidth="1"/>
    <col min="2313" max="2511" width="11.42578125" style="15"/>
    <col min="2512" max="2512" width="0" style="15" hidden="1" customWidth="1"/>
    <col min="2513" max="2513" width="14.28515625" style="15" customWidth="1"/>
    <col min="2514" max="2514" width="44.5703125" style="15" customWidth="1"/>
    <col min="2515" max="2519" width="0" style="15" hidden="1" customWidth="1"/>
    <col min="2520" max="2520" width="13.85546875" style="15" customWidth="1"/>
    <col min="2521" max="2538" width="0" style="15" hidden="1" customWidth="1"/>
    <col min="2539" max="2544" width="5.7109375" style="15" customWidth="1"/>
    <col min="2545" max="2562" width="0" style="15" hidden="1" customWidth="1"/>
    <col min="2563" max="2563" width="9.28515625" style="15" customWidth="1"/>
    <col min="2564" max="2568" width="0" style="15" hidden="1" customWidth="1"/>
    <col min="2569" max="2767" width="11.42578125" style="15"/>
    <col min="2768" max="2768" width="0" style="15" hidden="1" customWidth="1"/>
    <col min="2769" max="2769" width="14.28515625" style="15" customWidth="1"/>
    <col min="2770" max="2770" width="44.5703125" style="15" customWidth="1"/>
    <col min="2771" max="2775" width="0" style="15" hidden="1" customWidth="1"/>
    <col min="2776" max="2776" width="13.85546875" style="15" customWidth="1"/>
    <col min="2777" max="2794" width="0" style="15" hidden="1" customWidth="1"/>
    <col min="2795" max="2800" width="5.7109375" style="15" customWidth="1"/>
    <col min="2801" max="2818" width="0" style="15" hidden="1" customWidth="1"/>
    <col min="2819" max="2819" width="9.28515625" style="15" customWidth="1"/>
    <col min="2820" max="2824" width="0" style="15" hidden="1" customWidth="1"/>
    <col min="2825" max="3023" width="11.42578125" style="15"/>
    <col min="3024" max="3024" width="0" style="15" hidden="1" customWidth="1"/>
    <col min="3025" max="3025" width="14.28515625" style="15" customWidth="1"/>
    <col min="3026" max="3026" width="44.5703125" style="15" customWidth="1"/>
    <col min="3027" max="3031" width="0" style="15" hidden="1" customWidth="1"/>
    <col min="3032" max="3032" width="13.85546875" style="15" customWidth="1"/>
    <col min="3033" max="3050" width="0" style="15" hidden="1" customWidth="1"/>
    <col min="3051" max="3056" width="5.7109375" style="15" customWidth="1"/>
    <col min="3057" max="3074" width="0" style="15" hidden="1" customWidth="1"/>
    <col min="3075" max="3075" width="9.28515625" style="15" customWidth="1"/>
    <col min="3076" max="3080" width="0" style="15" hidden="1" customWidth="1"/>
    <col min="3081" max="3279" width="11.42578125" style="15"/>
    <col min="3280" max="3280" width="0" style="15" hidden="1" customWidth="1"/>
    <col min="3281" max="3281" width="14.28515625" style="15" customWidth="1"/>
    <col min="3282" max="3282" width="44.5703125" style="15" customWidth="1"/>
    <col min="3283" max="3287" width="0" style="15" hidden="1" customWidth="1"/>
    <col min="3288" max="3288" width="13.85546875" style="15" customWidth="1"/>
    <col min="3289" max="3306" width="0" style="15" hidden="1" customWidth="1"/>
    <col min="3307" max="3312" width="5.7109375" style="15" customWidth="1"/>
    <col min="3313" max="3330" width="0" style="15" hidden="1" customWidth="1"/>
    <col min="3331" max="3331" width="9.28515625" style="15" customWidth="1"/>
    <col min="3332" max="3336" width="0" style="15" hidden="1" customWidth="1"/>
    <col min="3337" max="3535" width="11.42578125" style="15"/>
    <col min="3536" max="3536" width="0" style="15" hidden="1" customWidth="1"/>
    <col min="3537" max="3537" width="14.28515625" style="15" customWidth="1"/>
    <col min="3538" max="3538" width="44.5703125" style="15" customWidth="1"/>
    <col min="3539" max="3543" width="0" style="15" hidden="1" customWidth="1"/>
    <col min="3544" max="3544" width="13.85546875" style="15" customWidth="1"/>
    <col min="3545" max="3562" width="0" style="15" hidden="1" customWidth="1"/>
    <col min="3563" max="3568" width="5.7109375" style="15" customWidth="1"/>
    <col min="3569" max="3586" width="0" style="15" hidden="1" customWidth="1"/>
    <col min="3587" max="3587" width="9.28515625" style="15" customWidth="1"/>
    <col min="3588" max="3592" width="0" style="15" hidden="1" customWidth="1"/>
    <col min="3593" max="3791" width="11.42578125" style="15"/>
    <col min="3792" max="3792" width="0" style="15" hidden="1" customWidth="1"/>
    <col min="3793" max="3793" width="14.28515625" style="15" customWidth="1"/>
    <col min="3794" max="3794" width="44.5703125" style="15" customWidth="1"/>
    <col min="3795" max="3799" width="0" style="15" hidden="1" customWidth="1"/>
    <col min="3800" max="3800" width="13.85546875" style="15" customWidth="1"/>
    <col min="3801" max="3818" width="0" style="15" hidden="1" customWidth="1"/>
    <col min="3819" max="3824" width="5.7109375" style="15" customWidth="1"/>
    <col min="3825" max="3842" width="0" style="15" hidden="1" customWidth="1"/>
    <col min="3843" max="3843" width="9.28515625" style="15" customWidth="1"/>
    <col min="3844" max="3848" width="0" style="15" hidden="1" customWidth="1"/>
    <col min="3849" max="4047" width="11.42578125" style="15"/>
    <col min="4048" max="4048" width="0" style="15" hidden="1" customWidth="1"/>
    <col min="4049" max="4049" width="14.28515625" style="15" customWidth="1"/>
    <col min="4050" max="4050" width="44.5703125" style="15" customWidth="1"/>
    <col min="4051" max="4055" width="0" style="15" hidden="1" customWidth="1"/>
    <col min="4056" max="4056" width="13.85546875" style="15" customWidth="1"/>
    <col min="4057" max="4074" width="0" style="15" hidden="1" customWidth="1"/>
    <col min="4075" max="4080" width="5.7109375" style="15" customWidth="1"/>
    <col min="4081" max="4098" width="0" style="15" hidden="1" customWidth="1"/>
    <col min="4099" max="4099" width="9.28515625" style="15" customWidth="1"/>
    <col min="4100" max="4104" width="0" style="15" hidden="1" customWidth="1"/>
    <col min="4105" max="4303" width="11.42578125" style="15"/>
    <col min="4304" max="4304" width="0" style="15" hidden="1" customWidth="1"/>
    <col min="4305" max="4305" width="14.28515625" style="15" customWidth="1"/>
    <col min="4306" max="4306" width="44.5703125" style="15" customWidth="1"/>
    <col min="4307" max="4311" width="0" style="15" hidden="1" customWidth="1"/>
    <col min="4312" max="4312" width="13.85546875" style="15" customWidth="1"/>
    <col min="4313" max="4330" width="0" style="15" hidden="1" customWidth="1"/>
    <col min="4331" max="4336" width="5.7109375" style="15" customWidth="1"/>
    <col min="4337" max="4354" width="0" style="15" hidden="1" customWidth="1"/>
    <col min="4355" max="4355" width="9.28515625" style="15" customWidth="1"/>
    <col min="4356" max="4360" width="0" style="15" hidden="1" customWidth="1"/>
    <col min="4361" max="4559" width="11.42578125" style="15"/>
    <col min="4560" max="4560" width="0" style="15" hidden="1" customWidth="1"/>
    <col min="4561" max="4561" width="14.28515625" style="15" customWidth="1"/>
    <col min="4562" max="4562" width="44.5703125" style="15" customWidth="1"/>
    <col min="4563" max="4567" width="0" style="15" hidden="1" customWidth="1"/>
    <col min="4568" max="4568" width="13.85546875" style="15" customWidth="1"/>
    <col min="4569" max="4586" width="0" style="15" hidden="1" customWidth="1"/>
    <col min="4587" max="4592" width="5.7109375" style="15" customWidth="1"/>
    <col min="4593" max="4610" width="0" style="15" hidden="1" customWidth="1"/>
    <col min="4611" max="4611" width="9.28515625" style="15" customWidth="1"/>
    <col min="4612" max="4616" width="0" style="15" hidden="1" customWidth="1"/>
    <col min="4617" max="4815" width="11.42578125" style="15"/>
    <col min="4816" max="4816" width="0" style="15" hidden="1" customWidth="1"/>
    <col min="4817" max="4817" width="14.28515625" style="15" customWidth="1"/>
    <col min="4818" max="4818" width="44.5703125" style="15" customWidth="1"/>
    <col min="4819" max="4823" width="0" style="15" hidden="1" customWidth="1"/>
    <col min="4824" max="4824" width="13.85546875" style="15" customWidth="1"/>
    <col min="4825" max="4842" width="0" style="15" hidden="1" customWidth="1"/>
    <col min="4843" max="4848" width="5.7109375" style="15" customWidth="1"/>
    <col min="4849" max="4866" width="0" style="15" hidden="1" customWidth="1"/>
    <col min="4867" max="4867" width="9.28515625" style="15" customWidth="1"/>
    <col min="4868" max="4872" width="0" style="15" hidden="1" customWidth="1"/>
    <col min="4873" max="5071" width="11.42578125" style="15"/>
    <col min="5072" max="5072" width="0" style="15" hidden="1" customWidth="1"/>
    <col min="5073" max="5073" width="14.28515625" style="15" customWidth="1"/>
    <col min="5074" max="5074" width="44.5703125" style="15" customWidth="1"/>
    <col min="5075" max="5079" width="0" style="15" hidden="1" customWidth="1"/>
    <col min="5080" max="5080" width="13.85546875" style="15" customWidth="1"/>
    <col min="5081" max="5098" width="0" style="15" hidden="1" customWidth="1"/>
    <col min="5099" max="5104" width="5.7109375" style="15" customWidth="1"/>
    <col min="5105" max="5122" width="0" style="15" hidden="1" customWidth="1"/>
    <col min="5123" max="5123" width="9.28515625" style="15" customWidth="1"/>
    <col min="5124" max="5128" width="0" style="15" hidden="1" customWidth="1"/>
    <col min="5129" max="5327" width="11.42578125" style="15"/>
    <col min="5328" max="5328" width="0" style="15" hidden="1" customWidth="1"/>
    <col min="5329" max="5329" width="14.28515625" style="15" customWidth="1"/>
    <col min="5330" max="5330" width="44.5703125" style="15" customWidth="1"/>
    <col min="5331" max="5335" width="0" style="15" hidden="1" customWidth="1"/>
    <col min="5336" max="5336" width="13.85546875" style="15" customWidth="1"/>
    <col min="5337" max="5354" width="0" style="15" hidden="1" customWidth="1"/>
    <col min="5355" max="5360" width="5.7109375" style="15" customWidth="1"/>
    <col min="5361" max="5378" width="0" style="15" hidden="1" customWidth="1"/>
    <col min="5379" max="5379" width="9.28515625" style="15" customWidth="1"/>
    <col min="5380" max="5384" width="0" style="15" hidden="1" customWidth="1"/>
    <col min="5385" max="5583" width="11.42578125" style="15"/>
    <col min="5584" max="5584" width="0" style="15" hidden="1" customWidth="1"/>
    <col min="5585" max="5585" width="14.28515625" style="15" customWidth="1"/>
    <col min="5586" max="5586" width="44.5703125" style="15" customWidth="1"/>
    <col min="5587" max="5591" width="0" style="15" hidden="1" customWidth="1"/>
    <col min="5592" max="5592" width="13.85546875" style="15" customWidth="1"/>
    <col min="5593" max="5610" width="0" style="15" hidden="1" customWidth="1"/>
    <col min="5611" max="5616" width="5.7109375" style="15" customWidth="1"/>
    <col min="5617" max="5634" width="0" style="15" hidden="1" customWidth="1"/>
    <col min="5635" max="5635" width="9.28515625" style="15" customWidth="1"/>
    <col min="5636" max="5640" width="0" style="15" hidden="1" customWidth="1"/>
    <col min="5641" max="5839" width="11.42578125" style="15"/>
    <col min="5840" max="5840" width="0" style="15" hidden="1" customWidth="1"/>
    <col min="5841" max="5841" width="14.28515625" style="15" customWidth="1"/>
    <col min="5842" max="5842" width="44.5703125" style="15" customWidth="1"/>
    <col min="5843" max="5847" width="0" style="15" hidden="1" customWidth="1"/>
    <col min="5848" max="5848" width="13.85546875" style="15" customWidth="1"/>
    <col min="5849" max="5866" width="0" style="15" hidden="1" customWidth="1"/>
    <col min="5867" max="5872" width="5.7109375" style="15" customWidth="1"/>
    <col min="5873" max="5890" width="0" style="15" hidden="1" customWidth="1"/>
    <col min="5891" max="5891" width="9.28515625" style="15" customWidth="1"/>
    <col min="5892" max="5896" width="0" style="15" hidden="1" customWidth="1"/>
    <col min="5897" max="6095" width="11.42578125" style="15"/>
    <col min="6096" max="6096" width="0" style="15" hidden="1" customWidth="1"/>
    <col min="6097" max="6097" width="14.28515625" style="15" customWidth="1"/>
    <col min="6098" max="6098" width="44.5703125" style="15" customWidth="1"/>
    <col min="6099" max="6103" width="0" style="15" hidden="1" customWidth="1"/>
    <col min="6104" max="6104" width="13.85546875" style="15" customWidth="1"/>
    <col min="6105" max="6122" width="0" style="15" hidden="1" customWidth="1"/>
    <col min="6123" max="6128" width="5.7109375" style="15" customWidth="1"/>
    <col min="6129" max="6146" width="0" style="15" hidden="1" customWidth="1"/>
    <col min="6147" max="6147" width="9.28515625" style="15" customWidth="1"/>
    <col min="6148" max="6152" width="0" style="15" hidden="1" customWidth="1"/>
    <col min="6153" max="6351" width="11.42578125" style="15"/>
    <col min="6352" max="6352" width="0" style="15" hidden="1" customWidth="1"/>
    <col min="6353" max="6353" width="14.28515625" style="15" customWidth="1"/>
    <col min="6354" max="6354" width="44.5703125" style="15" customWidth="1"/>
    <col min="6355" max="6359" width="0" style="15" hidden="1" customWidth="1"/>
    <col min="6360" max="6360" width="13.85546875" style="15" customWidth="1"/>
    <col min="6361" max="6378" width="0" style="15" hidden="1" customWidth="1"/>
    <col min="6379" max="6384" width="5.7109375" style="15" customWidth="1"/>
    <col min="6385" max="6402" width="0" style="15" hidden="1" customWidth="1"/>
    <col min="6403" max="6403" width="9.28515625" style="15" customWidth="1"/>
    <col min="6404" max="6408" width="0" style="15" hidden="1" customWidth="1"/>
    <col min="6409" max="6607" width="11.42578125" style="15"/>
    <col min="6608" max="6608" width="0" style="15" hidden="1" customWidth="1"/>
    <col min="6609" max="6609" width="14.28515625" style="15" customWidth="1"/>
    <col min="6610" max="6610" width="44.5703125" style="15" customWidth="1"/>
    <col min="6611" max="6615" width="0" style="15" hidden="1" customWidth="1"/>
    <col min="6616" max="6616" width="13.85546875" style="15" customWidth="1"/>
    <col min="6617" max="6634" width="0" style="15" hidden="1" customWidth="1"/>
    <col min="6635" max="6640" width="5.7109375" style="15" customWidth="1"/>
    <col min="6641" max="6658" width="0" style="15" hidden="1" customWidth="1"/>
    <col min="6659" max="6659" width="9.28515625" style="15" customWidth="1"/>
    <col min="6660" max="6664" width="0" style="15" hidden="1" customWidth="1"/>
    <col min="6665" max="6863" width="11.42578125" style="15"/>
    <col min="6864" max="6864" width="0" style="15" hidden="1" customWidth="1"/>
    <col min="6865" max="6865" width="14.28515625" style="15" customWidth="1"/>
    <col min="6866" max="6866" width="44.5703125" style="15" customWidth="1"/>
    <col min="6867" max="6871" width="0" style="15" hidden="1" customWidth="1"/>
    <col min="6872" max="6872" width="13.85546875" style="15" customWidth="1"/>
    <col min="6873" max="6890" width="0" style="15" hidden="1" customWidth="1"/>
    <col min="6891" max="6896" width="5.7109375" style="15" customWidth="1"/>
    <col min="6897" max="6914" width="0" style="15" hidden="1" customWidth="1"/>
    <col min="6915" max="6915" width="9.28515625" style="15" customWidth="1"/>
    <col min="6916" max="6920" width="0" style="15" hidden="1" customWidth="1"/>
    <col min="6921" max="7119" width="11.42578125" style="15"/>
    <col min="7120" max="7120" width="0" style="15" hidden="1" customWidth="1"/>
    <col min="7121" max="7121" width="14.28515625" style="15" customWidth="1"/>
    <col min="7122" max="7122" width="44.5703125" style="15" customWidth="1"/>
    <col min="7123" max="7127" width="0" style="15" hidden="1" customWidth="1"/>
    <col min="7128" max="7128" width="13.85546875" style="15" customWidth="1"/>
    <col min="7129" max="7146" width="0" style="15" hidden="1" customWidth="1"/>
    <col min="7147" max="7152" width="5.7109375" style="15" customWidth="1"/>
    <col min="7153" max="7170" width="0" style="15" hidden="1" customWidth="1"/>
    <col min="7171" max="7171" width="9.28515625" style="15" customWidth="1"/>
    <col min="7172" max="7176" width="0" style="15" hidden="1" customWidth="1"/>
    <col min="7177" max="7375" width="11.42578125" style="15"/>
    <col min="7376" max="7376" width="0" style="15" hidden="1" customWidth="1"/>
    <col min="7377" max="7377" width="14.28515625" style="15" customWidth="1"/>
    <col min="7378" max="7378" width="44.5703125" style="15" customWidth="1"/>
    <col min="7379" max="7383" width="0" style="15" hidden="1" customWidth="1"/>
    <col min="7384" max="7384" width="13.85546875" style="15" customWidth="1"/>
    <col min="7385" max="7402" width="0" style="15" hidden="1" customWidth="1"/>
    <col min="7403" max="7408" width="5.7109375" style="15" customWidth="1"/>
    <col min="7409" max="7426" width="0" style="15" hidden="1" customWidth="1"/>
    <col min="7427" max="7427" width="9.28515625" style="15" customWidth="1"/>
    <col min="7428" max="7432" width="0" style="15" hidden="1" customWidth="1"/>
    <col min="7433" max="7631" width="11.42578125" style="15"/>
    <col min="7632" max="7632" width="0" style="15" hidden="1" customWidth="1"/>
    <col min="7633" max="7633" width="14.28515625" style="15" customWidth="1"/>
    <col min="7634" max="7634" width="44.5703125" style="15" customWidth="1"/>
    <col min="7635" max="7639" width="0" style="15" hidden="1" customWidth="1"/>
    <col min="7640" max="7640" width="13.85546875" style="15" customWidth="1"/>
    <col min="7641" max="7658" width="0" style="15" hidden="1" customWidth="1"/>
    <col min="7659" max="7664" width="5.7109375" style="15" customWidth="1"/>
    <col min="7665" max="7682" width="0" style="15" hidden="1" customWidth="1"/>
    <col min="7683" max="7683" width="9.28515625" style="15" customWidth="1"/>
    <col min="7684" max="7688" width="0" style="15" hidden="1" customWidth="1"/>
    <col min="7689" max="7887" width="11.42578125" style="15"/>
    <col min="7888" max="7888" width="0" style="15" hidden="1" customWidth="1"/>
    <col min="7889" max="7889" width="14.28515625" style="15" customWidth="1"/>
    <col min="7890" max="7890" width="44.5703125" style="15" customWidth="1"/>
    <col min="7891" max="7895" width="0" style="15" hidden="1" customWidth="1"/>
    <col min="7896" max="7896" width="13.85546875" style="15" customWidth="1"/>
    <col min="7897" max="7914" width="0" style="15" hidden="1" customWidth="1"/>
    <col min="7915" max="7920" width="5.7109375" style="15" customWidth="1"/>
    <col min="7921" max="7938" width="0" style="15" hidden="1" customWidth="1"/>
    <col min="7939" max="7939" width="9.28515625" style="15" customWidth="1"/>
    <col min="7940" max="7944" width="0" style="15" hidden="1" customWidth="1"/>
    <col min="7945" max="8143" width="11.42578125" style="15"/>
    <col min="8144" max="8144" width="0" style="15" hidden="1" customWidth="1"/>
    <col min="8145" max="8145" width="14.28515625" style="15" customWidth="1"/>
    <col min="8146" max="8146" width="44.5703125" style="15" customWidth="1"/>
    <col min="8147" max="8151" width="0" style="15" hidden="1" customWidth="1"/>
    <col min="8152" max="8152" width="13.85546875" style="15" customWidth="1"/>
    <col min="8153" max="8170" width="0" style="15" hidden="1" customWidth="1"/>
    <col min="8171" max="8176" width="5.7109375" style="15" customWidth="1"/>
    <col min="8177" max="8194" width="0" style="15" hidden="1" customWidth="1"/>
    <col min="8195" max="8195" width="9.28515625" style="15" customWidth="1"/>
    <col min="8196" max="8200" width="0" style="15" hidden="1" customWidth="1"/>
    <col min="8201" max="8399" width="11.42578125" style="15"/>
    <col min="8400" max="8400" width="0" style="15" hidden="1" customWidth="1"/>
    <col min="8401" max="8401" width="14.28515625" style="15" customWidth="1"/>
    <col min="8402" max="8402" width="44.5703125" style="15" customWidth="1"/>
    <col min="8403" max="8407" width="0" style="15" hidden="1" customWidth="1"/>
    <col min="8408" max="8408" width="13.85546875" style="15" customWidth="1"/>
    <col min="8409" max="8426" width="0" style="15" hidden="1" customWidth="1"/>
    <col min="8427" max="8432" width="5.7109375" style="15" customWidth="1"/>
    <col min="8433" max="8450" width="0" style="15" hidden="1" customWidth="1"/>
    <col min="8451" max="8451" width="9.28515625" style="15" customWidth="1"/>
    <col min="8452" max="8456" width="0" style="15" hidden="1" customWidth="1"/>
    <col min="8457" max="8655" width="11.42578125" style="15"/>
    <col min="8656" max="8656" width="0" style="15" hidden="1" customWidth="1"/>
    <col min="8657" max="8657" width="14.28515625" style="15" customWidth="1"/>
    <col min="8658" max="8658" width="44.5703125" style="15" customWidth="1"/>
    <col min="8659" max="8663" width="0" style="15" hidden="1" customWidth="1"/>
    <col min="8664" max="8664" width="13.85546875" style="15" customWidth="1"/>
    <col min="8665" max="8682" width="0" style="15" hidden="1" customWidth="1"/>
    <col min="8683" max="8688" width="5.7109375" style="15" customWidth="1"/>
    <col min="8689" max="8706" width="0" style="15" hidden="1" customWidth="1"/>
    <col min="8707" max="8707" width="9.28515625" style="15" customWidth="1"/>
    <col min="8708" max="8712" width="0" style="15" hidden="1" customWidth="1"/>
    <col min="8713" max="8911" width="11.42578125" style="15"/>
    <col min="8912" max="8912" width="0" style="15" hidden="1" customWidth="1"/>
    <col min="8913" max="8913" width="14.28515625" style="15" customWidth="1"/>
    <col min="8914" max="8914" width="44.5703125" style="15" customWidth="1"/>
    <col min="8915" max="8919" width="0" style="15" hidden="1" customWidth="1"/>
    <col min="8920" max="8920" width="13.85546875" style="15" customWidth="1"/>
    <col min="8921" max="8938" width="0" style="15" hidden="1" customWidth="1"/>
    <col min="8939" max="8944" width="5.7109375" style="15" customWidth="1"/>
    <col min="8945" max="8962" width="0" style="15" hidden="1" customWidth="1"/>
    <col min="8963" max="8963" width="9.28515625" style="15" customWidth="1"/>
    <col min="8964" max="8968" width="0" style="15" hidden="1" customWidth="1"/>
    <col min="8969" max="9167" width="11.42578125" style="15"/>
    <col min="9168" max="9168" width="0" style="15" hidden="1" customWidth="1"/>
    <col min="9169" max="9169" width="14.28515625" style="15" customWidth="1"/>
    <col min="9170" max="9170" width="44.5703125" style="15" customWidth="1"/>
    <col min="9171" max="9175" width="0" style="15" hidden="1" customWidth="1"/>
    <col min="9176" max="9176" width="13.85546875" style="15" customWidth="1"/>
    <col min="9177" max="9194" width="0" style="15" hidden="1" customWidth="1"/>
    <col min="9195" max="9200" width="5.7109375" style="15" customWidth="1"/>
    <col min="9201" max="9218" width="0" style="15" hidden="1" customWidth="1"/>
    <col min="9219" max="9219" width="9.28515625" style="15" customWidth="1"/>
    <col min="9220" max="9224" width="0" style="15" hidden="1" customWidth="1"/>
    <col min="9225" max="9423" width="11.42578125" style="15"/>
    <col min="9424" max="9424" width="0" style="15" hidden="1" customWidth="1"/>
    <col min="9425" max="9425" width="14.28515625" style="15" customWidth="1"/>
    <col min="9426" max="9426" width="44.5703125" style="15" customWidth="1"/>
    <col min="9427" max="9431" width="0" style="15" hidden="1" customWidth="1"/>
    <col min="9432" max="9432" width="13.85546875" style="15" customWidth="1"/>
    <col min="9433" max="9450" width="0" style="15" hidden="1" customWidth="1"/>
    <col min="9451" max="9456" width="5.7109375" style="15" customWidth="1"/>
    <col min="9457" max="9474" width="0" style="15" hidden="1" customWidth="1"/>
    <col min="9475" max="9475" width="9.28515625" style="15" customWidth="1"/>
    <col min="9476" max="9480" width="0" style="15" hidden="1" customWidth="1"/>
    <col min="9481" max="9679" width="11.42578125" style="15"/>
    <col min="9680" max="9680" width="0" style="15" hidden="1" customWidth="1"/>
    <col min="9681" max="9681" width="14.28515625" style="15" customWidth="1"/>
    <col min="9682" max="9682" width="44.5703125" style="15" customWidth="1"/>
    <col min="9683" max="9687" width="0" style="15" hidden="1" customWidth="1"/>
    <col min="9688" max="9688" width="13.85546875" style="15" customWidth="1"/>
    <col min="9689" max="9706" width="0" style="15" hidden="1" customWidth="1"/>
    <col min="9707" max="9712" width="5.7109375" style="15" customWidth="1"/>
    <col min="9713" max="9730" width="0" style="15" hidden="1" customWidth="1"/>
    <col min="9731" max="9731" width="9.28515625" style="15" customWidth="1"/>
    <col min="9732" max="9736" width="0" style="15" hidden="1" customWidth="1"/>
    <col min="9737" max="9935" width="11.42578125" style="15"/>
    <col min="9936" max="9936" width="0" style="15" hidden="1" customWidth="1"/>
    <col min="9937" max="9937" width="14.28515625" style="15" customWidth="1"/>
    <col min="9938" max="9938" width="44.5703125" style="15" customWidth="1"/>
    <col min="9939" max="9943" width="0" style="15" hidden="1" customWidth="1"/>
    <col min="9944" max="9944" width="13.85546875" style="15" customWidth="1"/>
    <col min="9945" max="9962" width="0" style="15" hidden="1" customWidth="1"/>
    <col min="9963" max="9968" width="5.7109375" style="15" customWidth="1"/>
    <col min="9969" max="9986" width="0" style="15" hidden="1" customWidth="1"/>
    <col min="9987" max="9987" width="9.28515625" style="15" customWidth="1"/>
    <col min="9988" max="9992" width="0" style="15" hidden="1" customWidth="1"/>
    <col min="9993" max="10191" width="11.42578125" style="15"/>
    <col min="10192" max="10192" width="0" style="15" hidden="1" customWidth="1"/>
    <col min="10193" max="10193" width="14.28515625" style="15" customWidth="1"/>
    <col min="10194" max="10194" width="44.5703125" style="15" customWidth="1"/>
    <col min="10195" max="10199" width="0" style="15" hidden="1" customWidth="1"/>
    <col min="10200" max="10200" width="13.85546875" style="15" customWidth="1"/>
    <col min="10201" max="10218" width="0" style="15" hidden="1" customWidth="1"/>
    <col min="10219" max="10224" width="5.7109375" style="15" customWidth="1"/>
    <col min="10225" max="10242" width="0" style="15" hidden="1" customWidth="1"/>
    <col min="10243" max="10243" width="9.28515625" style="15" customWidth="1"/>
    <col min="10244" max="10248" width="0" style="15" hidden="1" customWidth="1"/>
    <col min="10249" max="10447" width="11.42578125" style="15"/>
    <col min="10448" max="10448" width="0" style="15" hidden="1" customWidth="1"/>
    <col min="10449" max="10449" width="14.28515625" style="15" customWidth="1"/>
    <col min="10450" max="10450" width="44.5703125" style="15" customWidth="1"/>
    <col min="10451" max="10455" width="0" style="15" hidden="1" customWidth="1"/>
    <col min="10456" max="10456" width="13.85546875" style="15" customWidth="1"/>
    <col min="10457" max="10474" width="0" style="15" hidden="1" customWidth="1"/>
    <col min="10475" max="10480" width="5.7109375" style="15" customWidth="1"/>
    <col min="10481" max="10498" width="0" style="15" hidden="1" customWidth="1"/>
    <col min="10499" max="10499" width="9.28515625" style="15" customWidth="1"/>
    <col min="10500" max="10504" width="0" style="15" hidden="1" customWidth="1"/>
    <col min="10505" max="10703" width="11.42578125" style="15"/>
    <col min="10704" max="10704" width="0" style="15" hidden="1" customWidth="1"/>
    <col min="10705" max="10705" width="14.28515625" style="15" customWidth="1"/>
    <col min="10706" max="10706" width="44.5703125" style="15" customWidth="1"/>
    <col min="10707" max="10711" width="0" style="15" hidden="1" customWidth="1"/>
    <col min="10712" max="10712" width="13.85546875" style="15" customWidth="1"/>
    <col min="10713" max="10730" width="0" style="15" hidden="1" customWidth="1"/>
    <col min="10731" max="10736" width="5.7109375" style="15" customWidth="1"/>
    <col min="10737" max="10754" width="0" style="15" hidden="1" customWidth="1"/>
    <col min="10755" max="10755" width="9.28515625" style="15" customWidth="1"/>
    <col min="10756" max="10760" width="0" style="15" hidden="1" customWidth="1"/>
    <col min="10761" max="10959" width="11.42578125" style="15"/>
    <col min="10960" max="10960" width="0" style="15" hidden="1" customWidth="1"/>
    <col min="10961" max="10961" width="14.28515625" style="15" customWidth="1"/>
    <col min="10962" max="10962" width="44.5703125" style="15" customWidth="1"/>
    <col min="10963" max="10967" width="0" style="15" hidden="1" customWidth="1"/>
    <col min="10968" max="10968" width="13.85546875" style="15" customWidth="1"/>
    <col min="10969" max="10986" width="0" style="15" hidden="1" customWidth="1"/>
    <col min="10987" max="10992" width="5.7109375" style="15" customWidth="1"/>
    <col min="10993" max="11010" width="0" style="15" hidden="1" customWidth="1"/>
    <col min="11011" max="11011" width="9.28515625" style="15" customWidth="1"/>
    <col min="11012" max="11016" width="0" style="15" hidden="1" customWidth="1"/>
    <col min="11017" max="11215" width="11.42578125" style="15"/>
    <col min="11216" max="11216" width="0" style="15" hidden="1" customWidth="1"/>
    <col min="11217" max="11217" width="14.28515625" style="15" customWidth="1"/>
    <col min="11218" max="11218" width="44.5703125" style="15" customWidth="1"/>
    <col min="11219" max="11223" width="0" style="15" hidden="1" customWidth="1"/>
    <col min="11224" max="11224" width="13.85546875" style="15" customWidth="1"/>
    <col min="11225" max="11242" width="0" style="15" hidden="1" customWidth="1"/>
    <col min="11243" max="11248" width="5.7109375" style="15" customWidth="1"/>
    <col min="11249" max="11266" width="0" style="15" hidden="1" customWidth="1"/>
    <col min="11267" max="11267" width="9.28515625" style="15" customWidth="1"/>
    <col min="11268" max="11272" width="0" style="15" hidden="1" customWidth="1"/>
    <col min="11273" max="11471" width="11.42578125" style="15"/>
    <col min="11472" max="11472" width="0" style="15" hidden="1" customWidth="1"/>
    <col min="11473" max="11473" width="14.28515625" style="15" customWidth="1"/>
    <col min="11474" max="11474" width="44.5703125" style="15" customWidth="1"/>
    <col min="11475" max="11479" width="0" style="15" hidden="1" customWidth="1"/>
    <col min="11480" max="11480" width="13.85546875" style="15" customWidth="1"/>
    <col min="11481" max="11498" width="0" style="15" hidden="1" customWidth="1"/>
    <col min="11499" max="11504" width="5.7109375" style="15" customWidth="1"/>
    <col min="11505" max="11522" width="0" style="15" hidden="1" customWidth="1"/>
    <col min="11523" max="11523" width="9.28515625" style="15" customWidth="1"/>
    <col min="11524" max="11528" width="0" style="15" hidden="1" customWidth="1"/>
    <col min="11529" max="11727" width="11.42578125" style="15"/>
    <col min="11728" max="11728" width="0" style="15" hidden="1" customWidth="1"/>
    <col min="11729" max="11729" width="14.28515625" style="15" customWidth="1"/>
    <col min="11730" max="11730" width="44.5703125" style="15" customWidth="1"/>
    <col min="11731" max="11735" width="0" style="15" hidden="1" customWidth="1"/>
    <col min="11736" max="11736" width="13.85546875" style="15" customWidth="1"/>
    <col min="11737" max="11754" width="0" style="15" hidden="1" customWidth="1"/>
    <col min="11755" max="11760" width="5.7109375" style="15" customWidth="1"/>
    <col min="11761" max="11778" width="0" style="15" hidden="1" customWidth="1"/>
    <col min="11779" max="11779" width="9.28515625" style="15" customWidth="1"/>
    <col min="11780" max="11784" width="0" style="15" hidden="1" customWidth="1"/>
    <col min="11785" max="11983" width="11.42578125" style="15"/>
    <col min="11984" max="11984" width="0" style="15" hidden="1" customWidth="1"/>
    <col min="11985" max="11985" width="14.28515625" style="15" customWidth="1"/>
    <col min="11986" max="11986" width="44.5703125" style="15" customWidth="1"/>
    <col min="11987" max="11991" width="0" style="15" hidden="1" customWidth="1"/>
    <col min="11992" max="11992" width="13.85546875" style="15" customWidth="1"/>
    <col min="11993" max="12010" width="0" style="15" hidden="1" customWidth="1"/>
    <col min="12011" max="12016" width="5.7109375" style="15" customWidth="1"/>
    <col min="12017" max="12034" width="0" style="15" hidden="1" customWidth="1"/>
    <col min="12035" max="12035" width="9.28515625" style="15" customWidth="1"/>
    <col min="12036" max="12040" width="0" style="15" hidden="1" customWidth="1"/>
    <col min="12041" max="12239" width="11.42578125" style="15"/>
    <col min="12240" max="12240" width="0" style="15" hidden="1" customWidth="1"/>
    <col min="12241" max="12241" width="14.28515625" style="15" customWidth="1"/>
    <col min="12242" max="12242" width="44.5703125" style="15" customWidth="1"/>
    <col min="12243" max="12247" width="0" style="15" hidden="1" customWidth="1"/>
    <col min="12248" max="12248" width="13.85546875" style="15" customWidth="1"/>
    <col min="12249" max="12266" width="0" style="15" hidden="1" customWidth="1"/>
    <col min="12267" max="12272" width="5.7109375" style="15" customWidth="1"/>
    <col min="12273" max="12290" width="0" style="15" hidden="1" customWidth="1"/>
    <col min="12291" max="12291" width="9.28515625" style="15" customWidth="1"/>
    <col min="12292" max="12296" width="0" style="15" hidden="1" customWidth="1"/>
    <col min="12297" max="12495" width="11.42578125" style="15"/>
    <col min="12496" max="12496" width="0" style="15" hidden="1" customWidth="1"/>
    <col min="12497" max="12497" width="14.28515625" style="15" customWidth="1"/>
    <col min="12498" max="12498" width="44.5703125" style="15" customWidth="1"/>
    <col min="12499" max="12503" width="0" style="15" hidden="1" customWidth="1"/>
    <col min="12504" max="12504" width="13.85546875" style="15" customWidth="1"/>
    <col min="12505" max="12522" width="0" style="15" hidden="1" customWidth="1"/>
    <col min="12523" max="12528" width="5.7109375" style="15" customWidth="1"/>
    <col min="12529" max="12546" width="0" style="15" hidden="1" customWidth="1"/>
    <col min="12547" max="12547" width="9.28515625" style="15" customWidth="1"/>
    <col min="12548" max="12552" width="0" style="15" hidden="1" customWidth="1"/>
    <col min="12553" max="12751" width="11.42578125" style="15"/>
    <col min="12752" max="12752" width="0" style="15" hidden="1" customWidth="1"/>
    <col min="12753" max="12753" width="14.28515625" style="15" customWidth="1"/>
    <col min="12754" max="12754" width="44.5703125" style="15" customWidth="1"/>
    <col min="12755" max="12759" width="0" style="15" hidden="1" customWidth="1"/>
    <col min="12760" max="12760" width="13.85546875" style="15" customWidth="1"/>
    <col min="12761" max="12778" width="0" style="15" hidden="1" customWidth="1"/>
    <col min="12779" max="12784" width="5.7109375" style="15" customWidth="1"/>
    <col min="12785" max="12802" width="0" style="15" hidden="1" customWidth="1"/>
    <col min="12803" max="12803" width="9.28515625" style="15" customWidth="1"/>
    <col min="12804" max="12808" width="0" style="15" hidden="1" customWidth="1"/>
    <col min="12809" max="13007" width="11.42578125" style="15"/>
    <col min="13008" max="13008" width="0" style="15" hidden="1" customWidth="1"/>
    <col min="13009" max="13009" width="14.28515625" style="15" customWidth="1"/>
    <col min="13010" max="13010" width="44.5703125" style="15" customWidth="1"/>
    <col min="13011" max="13015" width="0" style="15" hidden="1" customWidth="1"/>
    <col min="13016" max="13016" width="13.85546875" style="15" customWidth="1"/>
    <col min="13017" max="13034" width="0" style="15" hidden="1" customWidth="1"/>
    <col min="13035" max="13040" width="5.7109375" style="15" customWidth="1"/>
    <col min="13041" max="13058" width="0" style="15" hidden="1" customWidth="1"/>
    <col min="13059" max="13059" width="9.28515625" style="15" customWidth="1"/>
    <col min="13060" max="13064" width="0" style="15" hidden="1" customWidth="1"/>
    <col min="13065" max="13263" width="11.42578125" style="15"/>
    <col min="13264" max="13264" width="0" style="15" hidden="1" customWidth="1"/>
    <col min="13265" max="13265" width="14.28515625" style="15" customWidth="1"/>
    <col min="13266" max="13266" width="44.5703125" style="15" customWidth="1"/>
    <col min="13267" max="13271" width="0" style="15" hidden="1" customWidth="1"/>
    <col min="13272" max="13272" width="13.85546875" style="15" customWidth="1"/>
    <col min="13273" max="13290" width="0" style="15" hidden="1" customWidth="1"/>
    <col min="13291" max="13296" width="5.7109375" style="15" customWidth="1"/>
    <col min="13297" max="13314" width="0" style="15" hidden="1" customWidth="1"/>
    <col min="13315" max="13315" width="9.28515625" style="15" customWidth="1"/>
    <col min="13316" max="13320" width="0" style="15" hidden="1" customWidth="1"/>
    <col min="13321" max="13519" width="11.42578125" style="15"/>
    <col min="13520" max="13520" width="0" style="15" hidden="1" customWidth="1"/>
    <col min="13521" max="13521" width="14.28515625" style="15" customWidth="1"/>
    <col min="13522" max="13522" width="44.5703125" style="15" customWidth="1"/>
    <col min="13523" max="13527" width="0" style="15" hidden="1" customWidth="1"/>
    <col min="13528" max="13528" width="13.85546875" style="15" customWidth="1"/>
    <col min="13529" max="13546" width="0" style="15" hidden="1" customWidth="1"/>
    <col min="13547" max="13552" width="5.7109375" style="15" customWidth="1"/>
    <col min="13553" max="13570" width="0" style="15" hidden="1" customWidth="1"/>
    <col min="13571" max="13571" width="9.28515625" style="15" customWidth="1"/>
    <col min="13572" max="13576" width="0" style="15" hidden="1" customWidth="1"/>
    <col min="13577" max="13775" width="11.42578125" style="15"/>
    <col min="13776" max="13776" width="0" style="15" hidden="1" customWidth="1"/>
    <col min="13777" max="13777" width="14.28515625" style="15" customWidth="1"/>
    <col min="13778" max="13778" width="44.5703125" style="15" customWidth="1"/>
    <col min="13779" max="13783" width="0" style="15" hidden="1" customWidth="1"/>
    <col min="13784" max="13784" width="13.85546875" style="15" customWidth="1"/>
    <col min="13785" max="13802" width="0" style="15" hidden="1" customWidth="1"/>
    <col min="13803" max="13808" width="5.7109375" style="15" customWidth="1"/>
    <col min="13809" max="13826" width="0" style="15" hidden="1" customWidth="1"/>
    <col min="13827" max="13827" width="9.28515625" style="15" customWidth="1"/>
    <col min="13828" max="13832" width="0" style="15" hidden="1" customWidth="1"/>
    <col min="13833" max="14031" width="11.42578125" style="15"/>
    <col min="14032" max="14032" width="0" style="15" hidden="1" customWidth="1"/>
    <col min="14033" max="14033" width="14.28515625" style="15" customWidth="1"/>
    <col min="14034" max="14034" width="44.5703125" style="15" customWidth="1"/>
    <col min="14035" max="14039" width="0" style="15" hidden="1" customWidth="1"/>
    <col min="14040" max="14040" width="13.85546875" style="15" customWidth="1"/>
    <col min="14041" max="14058" width="0" style="15" hidden="1" customWidth="1"/>
    <col min="14059" max="14064" width="5.7109375" style="15" customWidth="1"/>
    <col min="14065" max="14082" width="0" style="15" hidden="1" customWidth="1"/>
    <col min="14083" max="14083" width="9.28515625" style="15" customWidth="1"/>
    <col min="14084" max="14088" width="0" style="15" hidden="1" customWidth="1"/>
    <col min="14089" max="14287" width="11.42578125" style="15"/>
    <col min="14288" max="14288" width="0" style="15" hidden="1" customWidth="1"/>
    <col min="14289" max="14289" width="14.28515625" style="15" customWidth="1"/>
    <col min="14290" max="14290" width="44.5703125" style="15" customWidth="1"/>
    <col min="14291" max="14295" width="0" style="15" hidden="1" customWidth="1"/>
    <col min="14296" max="14296" width="13.85546875" style="15" customWidth="1"/>
    <col min="14297" max="14314" width="0" style="15" hidden="1" customWidth="1"/>
    <col min="14315" max="14320" width="5.7109375" style="15" customWidth="1"/>
    <col min="14321" max="14338" width="0" style="15" hidden="1" customWidth="1"/>
    <col min="14339" max="14339" width="9.28515625" style="15" customWidth="1"/>
    <col min="14340" max="14344" width="0" style="15" hidden="1" customWidth="1"/>
    <col min="14345" max="14543" width="11.42578125" style="15"/>
    <col min="14544" max="14544" width="0" style="15" hidden="1" customWidth="1"/>
    <col min="14545" max="14545" width="14.28515625" style="15" customWidth="1"/>
    <col min="14546" max="14546" width="44.5703125" style="15" customWidth="1"/>
    <col min="14547" max="14551" width="0" style="15" hidden="1" customWidth="1"/>
    <col min="14552" max="14552" width="13.85546875" style="15" customWidth="1"/>
    <col min="14553" max="14570" width="0" style="15" hidden="1" customWidth="1"/>
    <col min="14571" max="14576" width="5.7109375" style="15" customWidth="1"/>
    <col min="14577" max="14594" width="0" style="15" hidden="1" customWidth="1"/>
    <col min="14595" max="14595" width="9.28515625" style="15" customWidth="1"/>
    <col min="14596" max="14600" width="0" style="15" hidden="1" customWidth="1"/>
    <col min="14601" max="14799" width="11.42578125" style="15"/>
    <col min="14800" max="14800" width="0" style="15" hidden="1" customWidth="1"/>
    <col min="14801" max="14801" width="14.28515625" style="15" customWidth="1"/>
    <col min="14802" max="14802" width="44.5703125" style="15" customWidth="1"/>
    <col min="14803" max="14807" width="0" style="15" hidden="1" customWidth="1"/>
    <col min="14808" max="14808" width="13.85546875" style="15" customWidth="1"/>
    <col min="14809" max="14826" width="0" style="15" hidden="1" customWidth="1"/>
    <col min="14827" max="14832" width="5.7109375" style="15" customWidth="1"/>
    <col min="14833" max="14850" width="0" style="15" hidden="1" customWidth="1"/>
    <col min="14851" max="14851" width="9.28515625" style="15" customWidth="1"/>
    <col min="14852" max="14856" width="0" style="15" hidden="1" customWidth="1"/>
    <col min="14857" max="15055" width="11.42578125" style="15"/>
    <col min="15056" max="15056" width="0" style="15" hidden="1" customWidth="1"/>
    <col min="15057" max="15057" width="14.28515625" style="15" customWidth="1"/>
    <col min="15058" max="15058" width="44.5703125" style="15" customWidth="1"/>
    <col min="15059" max="15063" width="0" style="15" hidden="1" customWidth="1"/>
    <col min="15064" max="15064" width="13.85546875" style="15" customWidth="1"/>
    <col min="15065" max="15082" width="0" style="15" hidden="1" customWidth="1"/>
    <col min="15083" max="15088" width="5.7109375" style="15" customWidth="1"/>
    <col min="15089" max="15106" width="0" style="15" hidden="1" customWidth="1"/>
    <col min="15107" max="15107" width="9.28515625" style="15" customWidth="1"/>
    <col min="15108" max="15112" width="0" style="15" hidden="1" customWidth="1"/>
    <col min="15113" max="15311" width="11.42578125" style="15"/>
    <col min="15312" max="15312" width="0" style="15" hidden="1" customWidth="1"/>
    <col min="15313" max="15313" width="14.28515625" style="15" customWidth="1"/>
    <col min="15314" max="15314" width="44.5703125" style="15" customWidth="1"/>
    <col min="15315" max="15319" width="0" style="15" hidden="1" customWidth="1"/>
    <col min="15320" max="15320" width="13.85546875" style="15" customWidth="1"/>
    <col min="15321" max="15338" width="0" style="15" hidden="1" customWidth="1"/>
    <col min="15339" max="15344" width="5.7109375" style="15" customWidth="1"/>
    <col min="15345" max="15362" width="0" style="15" hidden="1" customWidth="1"/>
    <col min="15363" max="15363" width="9.28515625" style="15" customWidth="1"/>
    <col min="15364" max="15368" width="0" style="15" hidden="1" customWidth="1"/>
    <col min="15369" max="15567" width="11.42578125" style="15"/>
    <col min="15568" max="15568" width="0" style="15" hidden="1" customWidth="1"/>
    <col min="15569" max="15569" width="14.28515625" style="15" customWidth="1"/>
    <col min="15570" max="15570" width="44.5703125" style="15" customWidth="1"/>
    <col min="15571" max="15575" width="0" style="15" hidden="1" customWidth="1"/>
    <col min="15576" max="15576" width="13.85546875" style="15" customWidth="1"/>
    <col min="15577" max="15594" width="0" style="15" hidden="1" customWidth="1"/>
    <col min="15595" max="15600" width="5.7109375" style="15" customWidth="1"/>
    <col min="15601" max="15618" width="0" style="15" hidden="1" customWidth="1"/>
    <col min="15619" max="15619" width="9.28515625" style="15" customWidth="1"/>
    <col min="15620" max="15624" width="0" style="15" hidden="1" customWidth="1"/>
    <col min="15625" max="15823" width="11.42578125" style="15"/>
    <col min="15824" max="15824" width="0" style="15" hidden="1" customWidth="1"/>
    <col min="15825" max="15825" width="14.28515625" style="15" customWidth="1"/>
    <col min="15826" max="15826" width="44.5703125" style="15" customWidth="1"/>
    <col min="15827" max="15831" width="0" style="15" hidden="1" customWidth="1"/>
    <col min="15832" max="15832" width="13.85546875" style="15" customWidth="1"/>
    <col min="15833" max="15850" width="0" style="15" hidden="1" customWidth="1"/>
    <col min="15851" max="15856" width="5.7109375" style="15" customWidth="1"/>
    <col min="15857" max="15874" width="0" style="15" hidden="1" customWidth="1"/>
    <col min="15875" max="15875" width="9.28515625" style="15" customWidth="1"/>
    <col min="15876" max="15880" width="0" style="15" hidden="1" customWidth="1"/>
    <col min="15881" max="16079" width="11.42578125" style="15"/>
    <col min="16080" max="16080" width="0" style="15" hidden="1" customWidth="1"/>
    <col min="16081" max="16081" width="14.28515625" style="15" customWidth="1"/>
    <col min="16082" max="16082" width="44.5703125" style="15" customWidth="1"/>
    <col min="16083" max="16087" width="0" style="15" hidden="1" customWidth="1"/>
    <col min="16088" max="16088" width="13.85546875" style="15" customWidth="1"/>
    <col min="16089" max="16106" width="0" style="15" hidden="1" customWidth="1"/>
    <col min="16107" max="16112" width="5.7109375" style="15" customWidth="1"/>
    <col min="16113" max="16130" width="0" style="15" hidden="1" customWidth="1"/>
    <col min="16131" max="16131" width="9.28515625" style="15" customWidth="1"/>
    <col min="16132" max="16136" width="0" style="15" hidden="1" customWidth="1"/>
    <col min="16137" max="16384" width="11.42578125" style="15"/>
  </cols>
  <sheetData>
    <row r="1" spans="1:26" ht="29.25" customHeight="1" thickBot="1" x14ac:dyDescent="0.25">
      <c r="A1" s="44" t="s">
        <v>60</v>
      </c>
      <c r="C1" s="61" t="s">
        <v>47</v>
      </c>
      <c r="D1" s="62"/>
      <c r="E1" s="62"/>
      <c r="F1" s="62"/>
      <c r="G1" s="62"/>
      <c r="H1" s="62"/>
      <c r="I1" s="62"/>
      <c r="J1" s="63"/>
    </row>
    <row r="2" spans="1:26" ht="36.75" customHeight="1" thickBot="1" x14ac:dyDescent="0.25">
      <c r="A2" s="27" t="s">
        <v>45</v>
      </c>
      <c r="B2" s="27" t="s">
        <v>46</v>
      </c>
      <c r="C2" s="28" t="s">
        <v>1</v>
      </c>
      <c r="D2" s="29" t="s">
        <v>11</v>
      </c>
      <c r="E2" s="29" t="s">
        <v>12</v>
      </c>
      <c r="F2" s="29" t="s">
        <v>6</v>
      </c>
      <c r="G2" s="29" t="s">
        <v>3</v>
      </c>
      <c r="H2" s="29" t="s">
        <v>4</v>
      </c>
      <c r="I2" s="29" t="s">
        <v>5</v>
      </c>
      <c r="J2" s="29" t="s">
        <v>2</v>
      </c>
      <c r="K2" s="30" t="s">
        <v>48</v>
      </c>
      <c r="L2" s="31" t="s">
        <v>49</v>
      </c>
      <c r="M2" s="31" t="s">
        <v>50</v>
      </c>
      <c r="O2" s="42" t="s">
        <v>53</v>
      </c>
      <c r="P2" s="42" t="s">
        <v>56</v>
      </c>
      <c r="Q2" s="43" t="s">
        <v>57</v>
      </c>
      <c r="R2" s="43" t="s">
        <v>58</v>
      </c>
      <c r="S2" s="43" t="s">
        <v>59</v>
      </c>
      <c r="T2" s="35" t="s">
        <v>51</v>
      </c>
      <c r="U2" s="43" t="s">
        <v>52</v>
      </c>
      <c r="V2" s="43" t="s">
        <v>54</v>
      </c>
      <c r="W2" s="43" t="s">
        <v>55</v>
      </c>
      <c r="X2" s="35" t="s">
        <v>9</v>
      </c>
      <c r="Y2" s="36" t="s">
        <v>2</v>
      </c>
      <c r="Z2" s="38" t="s">
        <v>10</v>
      </c>
    </row>
    <row r="3" spans="1:26" ht="15.75" x14ac:dyDescent="0.2">
      <c r="A3" s="24"/>
      <c r="B3" s="24"/>
      <c r="C3" s="26"/>
      <c r="D3" s="26"/>
      <c r="E3" s="26"/>
      <c r="F3" s="26"/>
      <c r="G3" s="26"/>
      <c r="H3" s="26"/>
      <c r="I3" s="26"/>
      <c r="J3" s="26"/>
      <c r="K3" s="32" t="str">
        <f>IF(X3=TRUE,"A",IF(Y3=TRUE,"C",IF(Z3=TRUE,"B","")))</f>
        <v>B</v>
      </c>
      <c r="L3" s="32">
        <f>IF(K3="C",0,IF(K3="","",1))</f>
        <v>1</v>
      </c>
      <c r="M3" s="32">
        <f>L3</f>
        <v>1</v>
      </c>
      <c r="N3" s="41" t="s">
        <v>9</v>
      </c>
      <c r="O3" s="34" t="b">
        <f>AND(OR(F3="A",F3="B"),H3="A",I3="A",J3="A")</f>
        <v>0</v>
      </c>
      <c r="P3" s="34" t="b">
        <f>AND(OR(F3="A",F3="B"),G3&lt;&gt;"A",OR(H3="A",H3="B"),OR(I3="A",I3="B"),J3="A")</f>
        <v>0</v>
      </c>
      <c r="Q3" s="34" t="b">
        <f>AND(OR(F3="A",F3="B"),G3="A",H3&lt;&gt;"A",OR(I3="A",I3="B"),J3="A")</f>
        <v>0</v>
      </c>
      <c r="R3" s="34" t="b">
        <f>AND(OR(F3="A",F3="B"),G3="A",H3="A",I3&lt;&gt;"A",J3="A")</f>
        <v>0</v>
      </c>
      <c r="S3" s="34" t="b">
        <f>AND(NOT(OR(F3="A",F3="B")),OR(G3="A",G3="B"),OR(H3="A",H3="B"),OR(I3="A",I3="B"),J3="A")</f>
        <v>0</v>
      </c>
      <c r="T3" s="34" t="b">
        <f>OR(C3="A",D3="A",E3="A")</f>
        <v>0</v>
      </c>
      <c r="U3" s="34" t="b">
        <f>NOT(T3)</f>
        <v>1</v>
      </c>
      <c r="V3" s="34" t="b">
        <f>OR(O3=TRUE,P3=TRUE,Q3=TRUE,R3=TRUE,S3=TRUE)</f>
        <v>0</v>
      </c>
      <c r="W3" s="34" t="b">
        <f>AND(V3=TRUE,U3=TRUE)</f>
        <v>0</v>
      </c>
      <c r="X3" s="34" t="b">
        <f>OR(T3=TRUE,W3=TRUE)</f>
        <v>0</v>
      </c>
      <c r="Y3" s="37" t="b">
        <f>OR(H3="C",I3="C",J3="C",F3="C")</f>
        <v>0</v>
      </c>
      <c r="Z3" s="39" t="b">
        <f t="shared" ref="Z3:Z35" si="0">AND(X3=FALSE,Y3=FALSE)</f>
        <v>1</v>
      </c>
    </row>
    <row r="4" spans="1:26" ht="15.75" x14ac:dyDescent="0.2">
      <c r="A4" s="25"/>
      <c r="B4" s="25"/>
      <c r="C4" s="40"/>
      <c r="D4" s="40"/>
      <c r="E4" s="40"/>
      <c r="F4" s="40"/>
      <c r="G4" s="40"/>
      <c r="H4" s="40"/>
      <c r="I4" s="40"/>
      <c r="J4" s="40"/>
      <c r="K4" s="33" t="str">
        <f t="shared" ref="K4:K35" si="1">IF(X4=TRUE,"A",IF(Y4=TRUE,"C","B"))</f>
        <v>B</v>
      </c>
      <c r="L4" s="33">
        <f t="shared" ref="L4:L35" si="2">IF(K4="C",0,IF(K4="","",1))</f>
        <v>1</v>
      </c>
      <c r="M4" s="33">
        <f t="shared" ref="M4:M35" si="3">L4</f>
        <v>1</v>
      </c>
      <c r="N4" s="41" t="s">
        <v>10</v>
      </c>
      <c r="O4" s="34" t="b">
        <f t="shared" ref="O4:O35" si="4">AND(OR(F4="A",F4="B"),H4="A",I4="A",J4="A")</f>
        <v>0</v>
      </c>
      <c r="P4" s="34" t="b">
        <f t="shared" ref="P4:P35" si="5">AND(OR(F4="A",F4="B"),G4&lt;&gt;"A",OR(H4="A",H4="B"),OR(I4="A",I4="B"),J4="A")</f>
        <v>0</v>
      </c>
      <c r="Q4" s="34" t="b">
        <f t="shared" ref="Q4:Q35" si="6">AND(OR(F4="A",F4="B"),G4="A",H4&lt;&gt;"A",OR(I4="A",I4="B"),J4="A")</f>
        <v>0</v>
      </c>
      <c r="R4" s="34" t="b">
        <f t="shared" ref="R4:R35" si="7">AND(OR(F4="A",F4="B"),G4="A",H4="A",I4&lt;&gt;"A",J4="A")</f>
        <v>0</v>
      </c>
      <c r="S4" s="34" t="b">
        <f t="shared" ref="S4:S35" si="8">AND(NOT(OR(F4="A",F4="B")),OR(G4="A",G4="B"),OR(H4="A",H4="B"),OR(I4="A",I4="B"),J4="A")</f>
        <v>0</v>
      </c>
      <c r="T4" s="34" t="b">
        <f t="shared" ref="T4:T35" si="9">OR(C4="A",D4="A",E4="A")</f>
        <v>0</v>
      </c>
      <c r="U4" s="34" t="b">
        <f t="shared" ref="U4:U35" si="10">NOT(T4)</f>
        <v>1</v>
      </c>
      <c r="V4" s="34" t="b">
        <f t="shared" ref="V4:V35" si="11">OR(O4=TRUE,P4=TRUE,Q4=TRUE,R4=TRUE,S4=TRUE)</f>
        <v>0</v>
      </c>
      <c r="W4" s="34" t="b">
        <f t="shared" ref="W4:W35" si="12">AND(V4=TRUE,U4=TRUE)</f>
        <v>0</v>
      </c>
      <c r="X4" s="34" t="b">
        <f t="shared" ref="X4:X35" si="13">OR(T4=TRUE,W4=TRUE)</f>
        <v>0</v>
      </c>
      <c r="Y4" s="37" t="b">
        <f t="shared" ref="Y4:Y35" si="14">OR(H4="C",I4="C",J4="C",F4="C")</f>
        <v>0</v>
      </c>
      <c r="Z4" s="39" t="b">
        <f t="shared" si="0"/>
        <v>1</v>
      </c>
    </row>
    <row r="5" spans="1:26" ht="15.75" x14ac:dyDescent="0.2">
      <c r="A5" s="25"/>
      <c r="B5" s="25"/>
      <c r="C5" s="40"/>
      <c r="D5" s="40"/>
      <c r="E5" s="40"/>
      <c r="F5" s="40"/>
      <c r="G5" s="40"/>
      <c r="H5" s="40"/>
      <c r="I5" s="40"/>
      <c r="J5" s="40"/>
      <c r="K5" s="33" t="str">
        <f t="shared" si="1"/>
        <v>B</v>
      </c>
      <c r="L5" s="33">
        <f t="shared" si="2"/>
        <v>1</v>
      </c>
      <c r="M5" s="33">
        <f t="shared" si="3"/>
        <v>1</v>
      </c>
      <c r="N5" s="41" t="s">
        <v>2</v>
      </c>
      <c r="O5" s="34" t="b">
        <f t="shared" si="4"/>
        <v>0</v>
      </c>
      <c r="P5" s="34" t="b">
        <f t="shared" si="5"/>
        <v>0</v>
      </c>
      <c r="Q5" s="34" t="b">
        <f t="shared" si="6"/>
        <v>0</v>
      </c>
      <c r="R5" s="34" t="b">
        <f t="shared" si="7"/>
        <v>0</v>
      </c>
      <c r="S5" s="34" t="b">
        <f t="shared" si="8"/>
        <v>0</v>
      </c>
      <c r="T5" s="34" t="b">
        <f t="shared" si="9"/>
        <v>0</v>
      </c>
      <c r="U5" s="34" t="b">
        <f t="shared" si="10"/>
        <v>1</v>
      </c>
      <c r="V5" s="34" t="b">
        <f t="shared" si="11"/>
        <v>0</v>
      </c>
      <c r="W5" s="34" t="b">
        <f t="shared" si="12"/>
        <v>0</v>
      </c>
      <c r="X5" s="34" t="b">
        <f t="shared" si="13"/>
        <v>0</v>
      </c>
      <c r="Y5" s="37" t="b">
        <f t="shared" si="14"/>
        <v>0</v>
      </c>
      <c r="Z5" s="39" t="b">
        <f t="shared" si="0"/>
        <v>1</v>
      </c>
    </row>
    <row r="6" spans="1:26" ht="15.75" x14ac:dyDescent="0.2">
      <c r="A6" s="25"/>
      <c r="B6" s="25"/>
      <c r="C6" s="40"/>
      <c r="D6" s="40"/>
      <c r="E6" s="40"/>
      <c r="F6" s="40"/>
      <c r="G6" s="40"/>
      <c r="H6" s="40"/>
      <c r="I6" s="40"/>
      <c r="J6" s="40"/>
      <c r="K6" s="33" t="str">
        <f t="shared" si="1"/>
        <v>B</v>
      </c>
      <c r="L6" s="33">
        <f t="shared" si="2"/>
        <v>1</v>
      </c>
      <c r="M6" s="33">
        <f t="shared" si="3"/>
        <v>1</v>
      </c>
      <c r="O6" s="34" t="b">
        <f t="shared" si="4"/>
        <v>0</v>
      </c>
      <c r="P6" s="34" t="b">
        <f t="shared" si="5"/>
        <v>0</v>
      </c>
      <c r="Q6" s="34" t="b">
        <f t="shared" si="6"/>
        <v>0</v>
      </c>
      <c r="R6" s="34" t="b">
        <f t="shared" si="7"/>
        <v>0</v>
      </c>
      <c r="S6" s="34" t="b">
        <f t="shared" si="8"/>
        <v>0</v>
      </c>
      <c r="T6" s="34" t="b">
        <f t="shared" si="9"/>
        <v>0</v>
      </c>
      <c r="U6" s="34" t="b">
        <f t="shared" si="10"/>
        <v>1</v>
      </c>
      <c r="V6" s="34" t="b">
        <f t="shared" si="11"/>
        <v>0</v>
      </c>
      <c r="W6" s="34" t="b">
        <f t="shared" si="12"/>
        <v>0</v>
      </c>
      <c r="X6" s="34" t="b">
        <f t="shared" si="13"/>
        <v>0</v>
      </c>
      <c r="Y6" s="37" t="b">
        <f t="shared" si="14"/>
        <v>0</v>
      </c>
      <c r="Z6" s="39" t="b">
        <f t="shared" si="0"/>
        <v>1</v>
      </c>
    </row>
    <row r="7" spans="1:26" ht="15.75" x14ac:dyDescent="0.2">
      <c r="A7" s="25"/>
      <c r="B7" s="25"/>
      <c r="C7" s="40"/>
      <c r="D7" s="40"/>
      <c r="E7" s="40"/>
      <c r="F7" s="40"/>
      <c r="G7" s="40"/>
      <c r="H7" s="40"/>
      <c r="I7" s="40"/>
      <c r="J7" s="40"/>
      <c r="K7" s="33" t="str">
        <f t="shared" si="1"/>
        <v>B</v>
      </c>
      <c r="L7" s="33">
        <f t="shared" si="2"/>
        <v>1</v>
      </c>
      <c r="M7" s="33">
        <f t="shared" si="3"/>
        <v>1</v>
      </c>
      <c r="O7" s="34" t="b">
        <f t="shared" si="4"/>
        <v>0</v>
      </c>
      <c r="P7" s="34" t="b">
        <f t="shared" si="5"/>
        <v>0</v>
      </c>
      <c r="Q7" s="34" t="b">
        <f t="shared" si="6"/>
        <v>0</v>
      </c>
      <c r="R7" s="34" t="b">
        <f t="shared" si="7"/>
        <v>0</v>
      </c>
      <c r="S7" s="34" t="b">
        <f t="shared" si="8"/>
        <v>0</v>
      </c>
      <c r="T7" s="34" t="b">
        <f t="shared" si="9"/>
        <v>0</v>
      </c>
      <c r="U7" s="34" t="b">
        <f t="shared" si="10"/>
        <v>1</v>
      </c>
      <c r="V7" s="34" t="b">
        <f t="shared" si="11"/>
        <v>0</v>
      </c>
      <c r="W7" s="34" t="b">
        <f t="shared" si="12"/>
        <v>0</v>
      </c>
      <c r="X7" s="34" t="b">
        <f t="shared" si="13"/>
        <v>0</v>
      </c>
      <c r="Y7" s="37" t="b">
        <f t="shared" si="14"/>
        <v>0</v>
      </c>
      <c r="Z7" s="39" t="b">
        <f t="shared" si="0"/>
        <v>1</v>
      </c>
    </row>
    <row r="8" spans="1:26" ht="15.75" x14ac:dyDescent="0.2">
      <c r="A8" s="25"/>
      <c r="B8" s="25"/>
      <c r="C8" s="40"/>
      <c r="D8" s="40"/>
      <c r="E8" s="40"/>
      <c r="F8" s="40"/>
      <c r="G8" s="40"/>
      <c r="H8" s="40"/>
      <c r="I8" s="40"/>
      <c r="J8" s="40"/>
      <c r="K8" s="33" t="str">
        <f t="shared" si="1"/>
        <v>B</v>
      </c>
      <c r="L8" s="33">
        <f t="shared" si="2"/>
        <v>1</v>
      </c>
      <c r="M8" s="33">
        <f t="shared" si="3"/>
        <v>1</v>
      </c>
      <c r="O8" s="34" t="b">
        <f t="shared" si="4"/>
        <v>0</v>
      </c>
      <c r="P8" s="34" t="b">
        <f t="shared" si="5"/>
        <v>0</v>
      </c>
      <c r="Q8" s="34" t="b">
        <f t="shared" si="6"/>
        <v>0</v>
      </c>
      <c r="R8" s="34" t="b">
        <f t="shared" si="7"/>
        <v>0</v>
      </c>
      <c r="S8" s="34" t="b">
        <f t="shared" si="8"/>
        <v>0</v>
      </c>
      <c r="T8" s="34" t="b">
        <f t="shared" si="9"/>
        <v>0</v>
      </c>
      <c r="U8" s="34" t="b">
        <f t="shared" si="10"/>
        <v>1</v>
      </c>
      <c r="V8" s="34" t="b">
        <f t="shared" si="11"/>
        <v>0</v>
      </c>
      <c r="W8" s="34" t="b">
        <f t="shared" si="12"/>
        <v>0</v>
      </c>
      <c r="X8" s="34" t="b">
        <f t="shared" si="13"/>
        <v>0</v>
      </c>
      <c r="Y8" s="37" t="b">
        <f t="shared" si="14"/>
        <v>0</v>
      </c>
      <c r="Z8" s="39" t="b">
        <f t="shared" si="0"/>
        <v>1</v>
      </c>
    </row>
    <row r="9" spans="1:26" ht="15.75" x14ac:dyDescent="0.2">
      <c r="A9" s="25"/>
      <c r="B9" s="25"/>
      <c r="C9" s="40"/>
      <c r="D9" s="40"/>
      <c r="E9" s="40"/>
      <c r="F9" s="40"/>
      <c r="G9" s="40"/>
      <c r="H9" s="40"/>
      <c r="I9" s="40"/>
      <c r="J9" s="40"/>
      <c r="K9" s="33" t="str">
        <f t="shared" si="1"/>
        <v>B</v>
      </c>
      <c r="L9" s="33">
        <f t="shared" si="2"/>
        <v>1</v>
      </c>
      <c r="M9" s="33">
        <f t="shared" si="3"/>
        <v>1</v>
      </c>
      <c r="O9" s="34" t="b">
        <f t="shared" si="4"/>
        <v>0</v>
      </c>
      <c r="P9" s="34" t="b">
        <f t="shared" si="5"/>
        <v>0</v>
      </c>
      <c r="Q9" s="34" t="b">
        <f t="shared" si="6"/>
        <v>0</v>
      </c>
      <c r="R9" s="34" t="b">
        <f t="shared" si="7"/>
        <v>0</v>
      </c>
      <c r="S9" s="34" t="b">
        <f t="shared" si="8"/>
        <v>0</v>
      </c>
      <c r="T9" s="34" t="b">
        <f t="shared" si="9"/>
        <v>0</v>
      </c>
      <c r="U9" s="34" t="b">
        <f t="shared" si="10"/>
        <v>1</v>
      </c>
      <c r="V9" s="34" t="b">
        <f t="shared" si="11"/>
        <v>0</v>
      </c>
      <c r="W9" s="34" t="b">
        <f t="shared" si="12"/>
        <v>0</v>
      </c>
      <c r="X9" s="34" t="b">
        <f t="shared" si="13"/>
        <v>0</v>
      </c>
      <c r="Y9" s="37" t="b">
        <f t="shared" si="14"/>
        <v>0</v>
      </c>
      <c r="Z9" s="39" t="b">
        <f t="shared" si="0"/>
        <v>1</v>
      </c>
    </row>
    <row r="10" spans="1:26" ht="15.75" x14ac:dyDescent="0.2">
      <c r="A10" s="25"/>
      <c r="B10" s="25"/>
      <c r="C10" s="40"/>
      <c r="D10" s="40"/>
      <c r="E10" s="40"/>
      <c r="F10" s="40"/>
      <c r="G10" s="40"/>
      <c r="H10" s="40"/>
      <c r="I10" s="40"/>
      <c r="J10" s="40"/>
      <c r="K10" s="33" t="str">
        <f t="shared" si="1"/>
        <v>B</v>
      </c>
      <c r="L10" s="33">
        <f t="shared" si="2"/>
        <v>1</v>
      </c>
      <c r="M10" s="33">
        <f t="shared" si="3"/>
        <v>1</v>
      </c>
      <c r="O10" s="34" t="b">
        <f t="shared" si="4"/>
        <v>0</v>
      </c>
      <c r="P10" s="34" t="b">
        <f t="shared" si="5"/>
        <v>0</v>
      </c>
      <c r="Q10" s="34" t="b">
        <f t="shared" si="6"/>
        <v>0</v>
      </c>
      <c r="R10" s="34" t="b">
        <f t="shared" si="7"/>
        <v>0</v>
      </c>
      <c r="S10" s="34" t="b">
        <f t="shared" si="8"/>
        <v>0</v>
      </c>
      <c r="T10" s="34" t="b">
        <f t="shared" si="9"/>
        <v>0</v>
      </c>
      <c r="U10" s="34" t="b">
        <f t="shared" si="10"/>
        <v>1</v>
      </c>
      <c r="V10" s="34" t="b">
        <f t="shared" si="11"/>
        <v>0</v>
      </c>
      <c r="W10" s="34" t="b">
        <f t="shared" si="12"/>
        <v>0</v>
      </c>
      <c r="X10" s="34" t="b">
        <f t="shared" si="13"/>
        <v>0</v>
      </c>
      <c r="Y10" s="37" t="b">
        <f t="shared" si="14"/>
        <v>0</v>
      </c>
      <c r="Z10" s="39" t="b">
        <f t="shared" si="0"/>
        <v>1</v>
      </c>
    </row>
    <row r="11" spans="1:26" ht="15.75" x14ac:dyDescent="0.2">
      <c r="A11" s="25"/>
      <c r="B11" s="25"/>
      <c r="C11" s="40"/>
      <c r="D11" s="40"/>
      <c r="E11" s="40"/>
      <c r="F11" s="40"/>
      <c r="G11" s="40"/>
      <c r="H11" s="40"/>
      <c r="I11" s="40"/>
      <c r="J11" s="40"/>
      <c r="K11" s="33" t="str">
        <f t="shared" si="1"/>
        <v>B</v>
      </c>
      <c r="L11" s="33">
        <f t="shared" si="2"/>
        <v>1</v>
      </c>
      <c r="M11" s="33">
        <f t="shared" si="3"/>
        <v>1</v>
      </c>
      <c r="O11" s="34" t="b">
        <f t="shared" si="4"/>
        <v>0</v>
      </c>
      <c r="P11" s="34" t="b">
        <f t="shared" si="5"/>
        <v>0</v>
      </c>
      <c r="Q11" s="34" t="b">
        <f t="shared" si="6"/>
        <v>0</v>
      </c>
      <c r="R11" s="34" t="b">
        <f t="shared" si="7"/>
        <v>0</v>
      </c>
      <c r="S11" s="34" t="b">
        <f t="shared" si="8"/>
        <v>0</v>
      </c>
      <c r="T11" s="34" t="b">
        <f t="shared" si="9"/>
        <v>0</v>
      </c>
      <c r="U11" s="34" t="b">
        <f t="shared" si="10"/>
        <v>1</v>
      </c>
      <c r="V11" s="34" t="b">
        <f t="shared" si="11"/>
        <v>0</v>
      </c>
      <c r="W11" s="34" t="b">
        <f t="shared" si="12"/>
        <v>0</v>
      </c>
      <c r="X11" s="34" t="b">
        <f t="shared" si="13"/>
        <v>0</v>
      </c>
      <c r="Y11" s="37" t="b">
        <f t="shared" si="14"/>
        <v>0</v>
      </c>
      <c r="Z11" s="39" t="b">
        <f t="shared" si="0"/>
        <v>1</v>
      </c>
    </row>
    <row r="12" spans="1:26" ht="15.75" x14ac:dyDescent="0.2">
      <c r="A12" s="25"/>
      <c r="B12" s="25"/>
      <c r="C12" s="40"/>
      <c r="D12" s="40"/>
      <c r="E12" s="40"/>
      <c r="F12" s="40"/>
      <c r="G12" s="40"/>
      <c r="H12" s="40"/>
      <c r="I12" s="40"/>
      <c r="J12" s="40"/>
      <c r="K12" s="33" t="str">
        <f t="shared" si="1"/>
        <v>B</v>
      </c>
      <c r="L12" s="33">
        <f t="shared" si="2"/>
        <v>1</v>
      </c>
      <c r="M12" s="33">
        <f t="shared" si="3"/>
        <v>1</v>
      </c>
      <c r="O12" s="34" t="b">
        <f t="shared" si="4"/>
        <v>0</v>
      </c>
      <c r="P12" s="34" t="b">
        <f t="shared" si="5"/>
        <v>0</v>
      </c>
      <c r="Q12" s="34" t="b">
        <f t="shared" si="6"/>
        <v>0</v>
      </c>
      <c r="R12" s="34" t="b">
        <f t="shared" si="7"/>
        <v>0</v>
      </c>
      <c r="S12" s="34" t="b">
        <f t="shared" si="8"/>
        <v>0</v>
      </c>
      <c r="T12" s="34" t="b">
        <f t="shared" si="9"/>
        <v>0</v>
      </c>
      <c r="U12" s="34" t="b">
        <f t="shared" si="10"/>
        <v>1</v>
      </c>
      <c r="V12" s="34" t="b">
        <f t="shared" si="11"/>
        <v>0</v>
      </c>
      <c r="W12" s="34" t="b">
        <f t="shared" si="12"/>
        <v>0</v>
      </c>
      <c r="X12" s="34" t="b">
        <f t="shared" si="13"/>
        <v>0</v>
      </c>
      <c r="Y12" s="37" t="b">
        <f t="shared" si="14"/>
        <v>0</v>
      </c>
      <c r="Z12" s="39" t="b">
        <f t="shared" si="0"/>
        <v>1</v>
      </c>
    </row>
    <row r="13" spans="1:26" ht="15.75" x14ac:dyDescent="0.2">
      <c r="A13" s="25"/>
      <c r="B13" s="25"/>
      <c r="C13" s="40"/>
      <c r="D13" s="40"/>
      <c r="E13" s="40"/>
      <c r="F13" s="40"/>
      <c r="G13" s="40"/>
      <c r="H13" s="40"/>
      <c r="I13" s="40"/>
      <c r="J13" s="40"/>
      <c r="K13" s="33" t="str">
        <f t="shared" si="1"/>
        <v>B</v>
      </c>
      <c r="L13" s="33">
        <f t="shared" si="2"/>
        <v>1</v>
      </c>
      <c r="M13" s="33">
        <f t="shared" si="3"/>
        <v>1</v>
      </c>
      <c r="O13" s="34" t="b">
        <f t="shared" si="4"/>
        <v>0</v>
      </c>
      <c r="P13" s="34" t="b">
        <f t="shared" si="5"/>
        <v>0</v>
      </c>
      <c r="Q13" s="34" t="b">
        <f t="shared" si="6"/>
        <v>0</v>
      </c>
      <c r="R13" s="34" t="b">
        <f t="shared" si="7"/>
        <v>0</v>
      </c>
      <c r="S13" s="34" t="b">
        <f t="shared" si="8"/>
        <v>0</v>
      </c>
      <c r="T13" s="34" t="b">
        <f t="shared" si="9"/>
        <v>0</v>
      </c>
      <c r="U13" s="34" t="b">
        <f t="shared" si="10"/>
        <v>1</v>
      </c>
      <c r="V13" s="34" t="b">
        <f t="shared" si="11"/>
        <v>0</v>
      </c>
      <c r="W13" s="34" t="b">
        <f t="shared" si="12"/>
        <v>0</v>
      </c>
      <c r="X13" s="34" t="b">
        <f t="shared" si="13"/>
        <v>0</v>
      </c>
      <c r="Y13" s="37" t="b">
        <f t="shared" si="14"/>
        <v>0</v>
      </c>
      <c r="Z13" s="39" t="b">
        <f t="shared" si="0"/>
        <v>1</v>
      </c>
    </row>
    <row r="14" spans="1:26" ht="15.75" x14ac:dyDescent="0.2">
      <c r="A14" s="25"/>
      <c r="B14" s="25"/>
      <c r="C14" s="40"/>
      <c r="D14" s="40"/>
      <c r="E14" s="40"/>
      <c r="F14" s="40"/>
      <c r="G14" s="40"/>
      <c r="H14" s="40"/>
      <c r="I14" s="40"/>
      <c r="J14" s="40"/>
      <c r="K14" s="33" t="str">
        <f t="shared" si="1"/>
        <v>B</v>
      </c>
      <c r="L14" s="33">
        <f t="shared" si="2"/>
        <v>1</v>
      </c>
      <c r="M14" s="33">
        <f t="shared" si="3"/>
        <v>1</v>
      </c>
      <c r="O14" s="34" t="b">
        <f t="shared" si="4"/>
        <v>0</v>
      </c>
      <c r="P14" s="34" t="b">
        <f t="shared" si="5"/>
        <v>0</v>
      </c>
      <c r="Q14" s="34" t="b">
        <f t="shared" si="6"/>
        <v>0</v>
      </c>
      <c r="R14" s="34" t="b">
        <f t="shared" si="7"/>
        <v>0</v>
      </c>
      <c r="S14" s="34" t="b">
        <f t="shared" si="8"/>
        <v>0</v>
      </c>
      <c r="T14" s="34" t="b">
        <f t="shared" si="9"/>
        <v>0</v>
      </c>
      <c r="U14" s="34" t="b">
        <f t="shared" si="10"/>
        <v>1</v>
      </c>
      <c r="V14" s="34" t="b">
        <f t="shared" si="11"/>
        <v>0</v>
      </c>
      <c r="W14" s="34" t="b">
        <f t="shared" si="12"/>
        <v>0</v>
      </c>
      <c r="X14" s="34" t="b">
        <f t="shared" si="13"/>
        <v>0</v>
      </c>
      <c r="Y14" s="37" t="b">
        <f t="shared" si="14"/>
        <v>0</v>
      </c>
      <c r="Z14" s="39" t="b">
        <f t="shared" si="0"/>
        <v>1</v>
      </c>
    </row>
    <row r="15" spans="1:26" ht="15.75" x14ac:dyDescent="0.2">
      <c r="A15" s="25"/>
      <c r="B15" s="25"/>
      <c r="C15" s="40"/>
      <c r="D15" s="40"/>
      <c r="E15" s="40"/>
      <c r="F15" s="40"/>
      <c r="G15" s="40"/>
      <c r="H15" s="40"/>
      <c r="I15" s="40"/>
      <c r="J15" s="40"/>
      <c r="K15" s="33" t="str">
        <f t="shared" si="1"/>
        <v>B</v>
      </c>
      <c r="L15" s="33">
        <f t="shared" si="2"/>
        <v>1</v>
      </c>
      <c r="M15" s="33">
        <f t="shared" si="3"/>
        <v>1</v>
      </c>
      <c r="O15" s="34" t="b">
        <f t="shared" si="4"/>
        <v>0</v>
      </c>
      <c r="P15" s="34" t="b">
        <f t="shared" si="5"/>
        <v>0</v>
      </c>
      <c r="Q15" s="34" t="b">
        <f t="shared" si="6"/>
        <v>0</v>
      </c>
      <c r="R15" s="34" t="b">
        <f t="shared" si="7"/>
        <v>0</v>
      </c>
      <c r="S15" s="34" t="b">
        <f t="shared" si="8"/>
        <v>0</v>
      </c>
      <c r="T15" s="34" t="b">
        <f t="shared" si="9"/>
        <v>0</v>
      </c>
      <c r="U15" s="34" t="b">
        <f t="shared" si="10"/>
        <v>1</v>
      </c>
      <c r="V15" s="34" t="b">
        <f t="shared" si="11"/>
        <v>0</v>
      </c>
      <c r="W15" s="34" t="b">
        <f t="shared" si="12"/>
        <v>0</v>
      </c>
      <c r="X15" s="34" t="b">
        <f t="shared" si="13"/>
        <v>0</v>
      </c>
      <c r="Y15" s="37" t="b">
        <f t="shared" si="14"/>
        <v>0</v>
      </c>
      <c r="Z15" s="39" t="b">
        <f t="shared" si="0"/>
        <v>1</v>
      </c>
    </row>
    <row r="16" spans="1:26" ht="15.75" x14ac:dyDescent="0.2">
      <c r="A16" s="25"/>
      <c r="B16" s="25"/>
      <c r="C16" s="40"/>
      <c r="D16" s="40"/>
      <c r="E16" s="40"/>
      <c r="F16" s="40"/>
      <c r="G16" s="40"/>
      <c r="H16" s="40"/>
      <c r="I16" s="40"/>
      <c r="J16" s="40"/>
      <c r="K16" s="33" t="str">
        <f t="shared" si="1"/>
        <v>B</v>
      </c>
      <c r="L16" s="33">
        <f t="shared" si="2"/>
        <v>1</v>
      </c>
      <c r="M16" s="33">
        <f t="shared" si="3"/>
        <v>1</v>
      </c>
      <c r="O16" s="34" t="b">
        <f t="shared" si="4"/>
        <v>0</v>
      </c>
      <c r="P16" s="34" t="b">
        <f t="shared" si="5"/>
        <v>0</v>
      </c>
      <c r="Q16" s="34" t="b">
        <f t="shared" si="6"/>
        <v>0</v>
      </c>
      <c r="R16" s="34" t="b">
        <f t="shared" si="7"/>
        <v>0</v>
      </c>
      <c r="S16" s="34" t="b">
        <f t="shared" si="8"/>
        <v>0</v>
      </c>
      <c r="T16" s="34" t="b">
        <f t="shared" si="9"/>
        <v>0</v>
      </c>
      <c r="U16" s="34" t="b">
        <f t="shared" si="10"/>
        <v>1</v>
      </c>
      <c r="V16" s="34" t="b">
        <f t="shared" si="11"/>
        <v>0</v>
      </c>
      <c r="W16" s="34" t="b">
        <f t="shared" si="12"/>
        <v>0</v>
      </c>
      <c r="X16" s="34" t="b">
        <f t="shared" si="13"/>
        <v>0</v>
      </c>
      <c r="Y16" s="37" t="b">
        <f t="shared" si="14"/>
        <v>0</v>
      </c>
      <c r="Z16" s="39" t="b">
        <f t="shared" si="0"/>
        <v>1</v>
      </c>
    </row>
    <row r="17" spans="1:26" ht="15.75" x14ac:dyDescent="0.2">
      <c r="A17" s="25"/>
      <c r="B17" s="25"/>
      <c r="C17" s="40"/>
      <c r="D17" s="40"/>
      <c r="E17" s="40"/>
      <c r="F17" s="40"/>
      <c r="G17" s="40"/>
      <c r="H17" s="40"/>
      <c r="I17" s="40"/>
      <c r="J17" s="40"/>
      <c r="K17" s="33" t="str">
        <f t="shared" si="1"/>
        <v>B</v>
      </c>
      <c r="L17" s="33">
        <f t="shared" si="2"/>
        <v>1</v>
      </c>
      <c r="M17" s="33">
        <f t="shared" si="3"/>
        <v>1</v>
      </c>
      <c r="O17" s="34" t="b">
        <f t="shared" si="4"/>
        <v>0</v>
      </c>
      <c r="P17" s="34" t="b">
        <f t="shared" si="5"/>
        <v>0</v>
      </c>
      <c r="Q17" s="34" t="b">
        <f t="shared" si="6"/>
        <v>0</v>
      </c>
      <c r="R17" s="34" t="b">
        <f t="shared" si="7"/>
        <v>0</v>
      </c>
      <c r="S17" s="34" t="b">
        <f t="shared" si="8"/>
        <v>0</v>
      </c>
      <c r="T17" s="34" t="b">
        <f t="shared" si="9"/>
        <v>0</v>
      </c>
      <c r="U17" s="34" t="b">
        <f t="shared" si="10"/>
        <v>1</v>
      </c>
      <c r="V17" s="34" t="b">
        <f t="shared" si="11"/>
        <v>0</v>
      </c>
      <c r="W17" s="34" t="b">
        <f t="shared" si="12"/>
        <v>0</v>
      </c>
      <c r="X17" s="34" t="b">
        <f t="shared" si="13"/>
        <v>0</v>
      </c>
      <c r="Y17" s="37" t="b">
        <f t="shared" si="14"/>
        <v>0</v>
      </c>
      <c r="Z17" s="39" t="b">
        <f t="shared" si="0"/>
        <v>1</v>
      </c>
    </row>
    <row r="18" spans="1:26" ht="15.75" x14ac:dyDescent="0.2">
      <c r="A18" s="25"/>
      <c r="B18" s="25"/>
      <c r="C18" s="40"/>
      <c r="D18" s="40"/>
      <c r="E18" s="40"/>
      <c r="F18" s="40"/>
      <c r="G18" s="40"/>
      <c r="H18" s="40"/>
      <c r="I18" s="40"/>
      <c r="J18" s="40"/>
      <c r="K18" s="33" t="str">
        <f t="shared" si="1"/>
        <v>B</v>
      </c>
      <c r="L18" s="33">
        <f t="shared" si="2"/>
        <v>1</v>
      </c>
      <c r="M18" s="33">
        <f t="shared" si="3"/>
        <v>1</v>
      </c>
      <c r="O18" s="34" t="b">
        <f t="shared" si="4"/>
        <v>0</v>
      </c>
      <c r="P18" s="34" t="b">
        <f t="shared" si="5"/>
        <v>0</v>
      </c>
      <c r="Q18" s="34" t="b">
        <f t="shared" si="6"/>
        <v>0</v>
      </c>
      <c r="R18" s="34" t="b">
        <f t="shared" si="7"/>
        <v>0</v>
      </c>
      <c r="S18" s="34" t="b">
        <f t="shared" si="8"/>
        <v>0</v>
      </c>
      <c r="T18" s="34" t="b">
        <f t="shared" si="9"/>
        <v>0</v>
      </c>
      <c r="U18" s="34" t="b">
        <f t="shared" si="10"/>
        <v>1</v>
      </c>
      <c r="V18" s="34" t="b">
        <f t="shared" si="11"/>
        <v>0</v>
      </c>
      <c r="W18" s="34" t="b">
        <f t="shared" si="12"/>
        <v>0</v>
      </c>
      <c r="X18" s="34" t="b">
        <f t="shared" si="13"/>
        <v>0</v>
      </c>
      <c r="Y18" s="37" t="b">
        <f t="shared" si="14"/>
        <v>0</v>
      </c>
      <c r="Z18" s="39" t="b">
        <f t="shared" si="0"/>
        <v>1</v>
      </c>
    </row>
    <row r="19" spans="1:26" ht="15.75" x14ac:dyDescent="0.2">
      <c r="A19" s="25"/>
      <c r="B19" s="25"/>
      <c r="C19" s="40"/>
      <c r="D19" s="40"/>
      <c r="E19" s="40"/>
      <c r="F19" s="40"/>
      <c r="G19" s="40"/>
      <c r="H19" s="40"/>
      <c r="I19" s="40"/>
      <c r="J19" s="40"/>
      <c r="K19" s="33" t="str">
        <f t="shared" si="1"/>
        <v>B</v>
      </c>
      <c r="L19" s="33">
        <f t="shared" si="2"/>
        <v>1</v>
      </c>
      <c r="M19" s="33">
        <f t="shared" si="3"/>
        <v>1</v>
      </c>
      <c r="O19" s="34" t="b">
        <f t="shared" si="4"/>
        <v>0</v>
      </c>
      <c r="P19" s="34" t="b">
        <f t="shared" si="5"/>
        <v>0</v>
      </c>
      <c r="Q19" s="34" t="b">
        <f t="shared" si="6"/>
        <v>0</v>
      </c>
      <c r="R19" s="34" t="b">
        <f t="shared" si="7"/>
        <v>0</v>
      </c>
      <c r="S19" s="34" t="b">
        <f t="shared" si="8"/>
        <v>0</v>
      </c>
      <c r="T19" s="34" t="b">
        <f t="shared" si="9"/>
        <v>0</v>
      </c>
      <c r="U19" s="34" t="b">
        <f t="shared" si="10"/>
        <v>1</v>
      </c>
      <c r="V19" s="34" t="b">
        <f t="shared" si="11"/>
        <v>0</v>
      </c>
      <c r="W19" s="34" t="b">
        <f t="shared" si="12"/>
        <v>0</v>
      </c>
      <c r="X19" s="34" t="b">
        <f t="shared" si="13"/>
        <v>0</v>
      </c>
      <c r="Y19" s="37" t="b">
        <f t="shared" si="14"/>
        <v>0</v>
      </c>
      <c r="Z19" s="39" t="b">
        <f t="shared" si="0"/>
        <v>1</v>
      </c>
    </row>
    <row r="20" spans="1:26" ht="15.75" x14ac:dyDescent="0.2">
      <c r="A20" s="25"/>
      <c r="B20" s="25"/>
      <c r="C20" s="40"/>
      <c r="D20" s="40"/>
      <c r="E20" s="40"/>
      <c r="F20" s="40"/>
      <c r="G20" s="40"/>
      <c r="H20" s="40"/>
      <c r="I20" s="40"/>
      <c r="J20" s="40"/>
      <c r="K20" s="33" t="str">
        <f t="shared" si="1"/>
        <v>B</v>
      </c>
      <c r="L20" s="33">
        <f t="shared" si="2"/>
        <v>1</v>
      </c>
      <c r="M20" s="33">
        <f t="shared" si="3"/>
        <v>1</v>
      </c>
      <c r="O20" s="34" t="b">
        <f t="shared" si="4"/>
        <v>0</v>
      </c>
      <c r="P20" s="34" t="b">
        <f t="shared" si="5"/>
        <v>0</v>
      </c>
      <c r="Q20" s="34" t="b">
        <f t="shared" si="6"/>
        <v>0</v>
      </c>
      <c r="R20" s="34" t="b">
        <f t="shared" si="7"/>
        <v>0</v>
      </c>
      <c r="S20" s="34" t="b">
        <f t="shared" si="8"/>
        <v>0</v>
      </c>
      <c r="T20" s="34" t="b">
        <f t="shared" si="9"/>
        <v>0</v>
      </c>
      <c r="U20" s="34" t="b">
        <f t="shared" si="10"/>
        <v>1</v>
      </c>
      <c r="V20" s="34" t="b">
        <f t="shared" si="11"/>
        <v>0</v>
      </c>
      <c r="W20" s="34" t="b">
        <f t="shared" si="12"/>
        <v>0</v>
      </c>
      <c r="X20" s="34" t="b">
        <f t="shared" si="13"/>
        <v>0</v>
      </c>
      <c r="Y20" s="37" t="b">
        <f t="shared" si="14"/>
        <v>0</v>
      </c>
      <c r="Z20" s="39" t="b">
        <f t="shared" si="0"/>
        <v>1</v>
      </c>
    </row>
    <row r="21" spans="1:26" ht="15.75" x14ac:dyDescent="0.2">
      <c r="A21" s="25"/>
      <c r="B21" s="25"/>
      <c r="C21" s="40"/>
      <c r="D21" s="40"/>
      <c r="E21" s="40"/>
      <c r="F21" s="40"/>
      <c r="G21" s="40"/>
      <c r="H21" s="40"/>
      <c r="I21" s="40"/>
      <c r="J21" s="40"/>
      <c r="K21" s="33" t="str">
        <f t="shared" si="1"/>
        <v>B</v>
      </c>
      <c r="L21" s="33">
        <f t="shared" si="2"/>
        <v>1</v>
      </c>
      <c r="M21" s="33">
        <f t="shared" si="3"/>
        <v>1</v>
      </c>
      <c r="O21" s="34" t="b">
        <f t="shared" si="4"/>
        <v>0</v>
      </c>
      <c r="P21" s="34" t="b">
        <f t="shared" si="5"/>
        <v>0</v>
      </c>
      <c r="Q21" s="34" t="b">
        <f t="shared" si="6"/>
        <v>0</v>
      </c>
      <c r="R21" s="34" t="b">
        <f t="shared" si="7"/>
        <v>0</v>
      </c>
      <c r="S21" s="34" t="b">
        <f t="shared" si="8"/>
        <v>0</v>
      </c>
      <c r="T21" s="34" t="b">
        <f t="shared" si="9"/>
        <v>0</v>
      </c>
      <c r="U21" s="34" t="b">
        <f t="shared" si="10"/>
        <v>1</v>
      </c>
      <c r="V21" s="34" t="b">
        <f t="shared" si="11"/>
        <v>0</v>
      </c>
      <c r="W21" s="34" t="b">
        <f t="shared" si="12"/>
        <v>0</v>
      </c>
      <c r="X21" s="34" t="b">
        <f t="shared" si="13"/>
        <v>0</v>
      </c>
      <c r="Y21" s="37" t="b">
        <f t="shared" si="14"/>
        <v>0</v>
      </c>
      <c r="Z21" s="39" t="b">
        <f t="shared" si="0"/>
        <v>1</v>
      </c>
    </row>
    <row r="22" spans="1:26" ht="15.75" x14ac:dyDescent="0.2">
      <c r="A22" s="25"/>
      <c r="B22" s="25"/>
      <c r="C22" s="40"/>
      <c r="D22" s="40"/>
      <c r="E22" s="40"/>
      <c r="F22" s="40"/>
      <c r="G22" s="40"/>
      <c r="H22" s="40"/>
      <c r="I22" s="40"/>
      <c r="J22" s="40"/>
      <c r="K22" s="33" t="str">
        <f t="shared" si="1"/>
        <v>B</v>
      </c>
      <c r="L22" s="33">
        <f t="shared" si="2"/>
        <v>1</v>
      </c>
      <c r="M22" s="33">
        <f t="shared" si="3"/>
        <v>1</v>
      </c>
      <c r="O22" s="34" t="b">
        <f t="shared" si="4"/>
        <v>0</v>
      </c>
      <c r="P22" s="34" t="b">
        <f t="shared" si="5"/>
        <v>0</v>
      </c>
      <c r="Q22" s="34" t="b">
        <f t="shared" si="6"/>
        <v>0</v>
      </c>
      <c r="R22" s="34" t="b">
        <f t="shared" si="7"/>
        <v>0</v>
      </c>
      <c r="S22" s="34" t="b">
        <f t="shared" si="8"/>
        <v>0</v>
      </c>
      <c r="T22" s="34" t="b">
        <f t="shared" si="9"/>
        <v>0</v>
      </c>
      <c r="U22" s="34" t="b">
        <f t="shared" si="10"/>
        <v>1</v>
      </c>
      <c r="V22" s="34" t="b">
        <f t="shared" si="11"/>
        <v>0</v>
      </c>
      <c r="W22" s="34" t="b">
        <f t="shared" si="12"/>
        <v>0</v>
      </c>
      <c r="X22" s="34" t="b">
        <f t="shared" si="13"/>
        <v>0</v>
      </c>
      <c r="Y22" s="37" t="b">
        <f t="shared" si="14"/>
        <v>0</v>
      </c>
      <c r="Z22" s="39" t="b">
        <f t="shared" si="0"/>
        <v>1</v>
      </c>
    </row>
    <row r="23" spans="1:26" ht="15.75" x14ac:dyDescent="0.2">
      <c r="A23" s="25"/>
      <c r="B23" s="25"/>
      <c r="C23" s="40"/>
      <c r="D23" s="40"/>
      <c r="E23" s="40"/>
      <c r="F23" s="40"/>
      <c r="G23" s="40"/>
      <c r="H23" s="40"/>
      <c r="I23" s="40"/>
      <c r="J23" s="40"/>
      <c r="K23" s="33" t="str">
        <f t="shared" si="1"/>
        <v>B</v>
      </c>
      <c r="L23" s="33">
        <f t="shared" si="2"/>
        <v>1</v>
      </c>
      <c r="M23" s="33">
        <f t="shared" si="3"/>
        <v>1</v>
      </c>
      <c r="O23" s="34" t="b">
        <f t="shared" si="4"/>
        <v>0</v>
      </c>
      <c r="P23" s="34" t="b">
        <f t="shared" si="5"/>
        <v>0</v>
      </c>
      <c r="Q23" s="34" t="b">
        <f t="shared" si="6"/>
        <v>0</v>
      </c>
      <c r="R23" s="34" t="b">
        <f t="shared" si="7"/>
        <v>0</v>
      </c>
      <c r="S23" s="34" t="b">
        <f t="shared" si="8"/>
        <v>0</v>
      </c>
      <c r="T23" s="34" t="b">
        <f t="shared" si="9"/>
        <v>0</v>
      </c>
      <c r="U23" s="34" t="b">
        <f t="shared" si="10"/>
        <v>1</v>
      </c>
      <c r="V23" s="34" t="b">
        <f t="shared" si="11"/>
        <v>0</v>
      </c>
      <c r="W23" s="34" t="b">
        <f t="shared" si="12"/>
        <v>0</v>
      </c>
      <c r="X23" s="34" t="b">
        <f t="shared" si="13"/>
        <v>0</v>
      </c>
      <c r="Y23" s="37" t="b">
        <f t="shared" si="14"/>
        <v>0</v>
      </c>
      <c r="Z23" s="39" t="b">
        <f t="shared" si="0"/>
        <v>1</v>
      </c>
    </row>
    <row r="24" spans="1:26" ht="15.75" x14ac:dyDescent="0.2">
      <c r="A24" s="25"/>
      <c r="B24" s="25"/>
      <c r="C24" s="40"/>
      <c r="D24" s="40"/>
      <c r="E24" s="40"/>
      <c r="F24" s="40"/>
      <c r="G24" s="40"/>
      <c r="H24" s="40"/>
      <c r="I24" s="40"/>
      <c r="J24" s="40"/>
      <c r="K24" s="33" t="str">
        <f t="shared" si="1"/>
        <v>B</v>
      </c>
      <c r="L24" s="33">
        <f t="shared" si="2"/>
        <v>1</v>
      </c>
      <c r="M24" s="33">
        <f t="shared" si="3"/>
        <v>1</v>
      </c>
      <c r="O24" s="34" t="b">
        <f t="shared" si="4"/>
        <v>0</v>
      </c>
      <c r="P24" s="34" t="b">
        <f t="shared" si="5"/>
        <v>0</v>
      </c>
      <c r="Q24" s="34" t="b">
        <f t="shared" si="6"/>
        <v>0</v>
      </c>
      <c r="R24" s="34" t="b">
        <f t="shared" si="7"/>
        <v>0</v>
      </c>
      <c r="S24" s="34" t="b">
        <f t="shared" si="8"/>
        <v>0</v>
      </c>
      <c r="T24" s="34" t="b">
        <f t="shared" si="9"/>
        <v>0</v>
      </c>
      <c r="U24" s="34" t="b">
        <f t="shared" si="10"/>
        <v>1</v>
      </c>
      <c r="V24" s="34" t="b">
        <f t="shared" si="11"/>
        <v>0</v>
      </c>
      <c r="W24" s="34" t="b">
        <f t="shared" si="12"/>
        <v>0</v>
      </c>
      <c r="X24" s="34" t="b">
        <f t="shared" si="13"/>
        <v>0</v>
      </c>
      <c r="Y24" s="37" t="b">
        <f t="shared" si="14"/>
        <v>0</v>
      </c>
      <c r="Z24" s="39" t="b">
        <f t="shared" si="0"/>
        <v>1</v>
      </c>
    </row>
    <row r="25" spans="1:26" ht="15.75" x14ac:dyDescent="0.2">
      <c r="A25" s="25"/>
      <c r="B25" s="25"/>
      <c r="C25" s="40"/>
      <c r="D25" s="40"/>
      <c r="E25" s="40"/>
      <c r="F25" s="40"/>
      <c r="G25" s="40"/>
      <c r="H25" s="40"/>
      <c r="I25" s="40"/>
      <c r="J25" s="40"/>
      <c r="K25" s="33" t="str">
        <f t="shared" si="1"/>
        <v>B</v>
      </c>
      <c r="L25" s="33">
        <f t="shared" si="2"/>
        <v>1</v>
      </c>
      <c r="M25" s="33">
        <f t="shared" si="3"/>
        <v>1</v>
      </c>
      <c r="O25" s="34" t="b">
        <f t="shared" si="4"/>
        <v>0</v>
      </c>
      <c r="P25" s="34" t="b">
        <f t="shared" si="5"/>
        <v>0</v>
      </c>
      <c r="Q25" s="34" t="b">
        <f t="shared" si="6"/>
        <v>0</v>
      </c>
      <c r="R25" s="34" t="b">
        <f t="shared" si="7"/>
        <v>0</v>
      </c>
      <c r="S25" s="34" t="b">
        <f t="shared" si="8"/>
        <v>0</v>
      </c>
      <c r="T25" s="34" t="b">
        <f t="shared" si="9"/>
        <v>0</v>
      </c>
      <c r="U25" s="34" t="b">
        <f t="shared" si="10"/>
        <v>1</v>
      </c>
      <c r="V25" s="34" t="b">
        <f t="shared" si="11"/>
        <v>0</v>
      </c>
      <c r="W25" s="34" t="b">
        <f t="shared" si="12"/>
        <v>0</v>
      </c>
      <c r="X25" s="34" t="b">
        <f t="shared" si="13"/>
        <v>0</v>
      </c>
      <c r="Y25" s="37" t="b">
        <f t="shared" si="14"/>
        <v>0</v>
      </c>
      <c r="Z25" s="39" t="b">
        <f t="shared" si="0"/>
        <v>1</v>
      </c>
    </row>
    <row r="26" spans="1:26" ht="15.75" x14ac:dyDescent="0.2">
      <c r="A26" s="25"/>
      <c r="B26" s="25"/>
      <c r="C26" s="40"/>
      <c r="D26" s="40"/>
      <c r="E26" s="40"/>
      <c r="F26" s="40"/>
      <c r="G26" s="40"/>
      <c r="H26" s="40"/>
      <c r="I26" s="40"/>
      <c r="J26" s="40"/>
      <c r="K26" s="33" t="str">
        <f t="shared" si="1"/>
        <v>B</v>
      </c>
      <c r="L26" s="33">
        <f t="shared" si="2"/>
        <v>1</v>
      </c>
      <c r="M26" s="33">
        <f t="shared" si="3"/>
        <v>1</v>
      </c>
      <c r="O26" s="34" t="b">
        <f t="shared" si="4"/>
        <v>0</v>
      </c>
      <c r="P26" s="34" t="b">
        <f t="shared" si="5"/>
        <v>0</v>
      </c>
      <c r="Q26" s="34" t="b">
        <f t="shared" si="6"/>
        <v>0</v>
      </c>
      <c r="R26" s="34" t="b">
        <f t="shared" si="7"/>
        <v>0</v>
      </c>
      <c r="S26" s="34" t="b">
        <f t="shared" si="8"/>
        <v>0</v>
      </c>
      <c r="T26" s="34" t="b">
        <f t="shared" si="9"/>
        <v>0</v>
      </c>
      <c r="U26" s="34" t="b">
        <f t="shared" si="10"/>
        <v>1</v>
      </c>
      <c r="V26" s="34" t="b">
        <f t="shared" si="11"/>
        <v>0</v>
      </c>
      <c r="W26" s="34" t="b">
        <f t="shared" si="12"/>
        <v>0</v>
      </c>
      <c r="X26" s="34" t="b">
        <f t="shared" si="13"/>
        <v>0</v>
      </c>
      <c r="Y26" s="37" t="b">
        <f t="shared" si="14"/>
        <v>0</v>
      </c>
      <c r="Z26" s="39" t="b">
        <f t="shared" si="0"/>
        <v>1</v>
      </c>
    </row>
    <row r="27" spans="1:26" ht="15.75" x14ac:dyDescent="0.2">
      <c r="A27" s="25"/>
      <c r="B27" s="25"/>
      <c r="C27" s="40"/>
      <c r="D27" s="40"/>
      <c r="E27" s="40"/>
      <c r="F27" s="40"/>
      <c r="G27" s="40"/>
      <c r="H27" s="40"/>
      <c r="I27" s="40"/>
      <c r="J27" s="40"/>
      <c r="K27" s="33" t="str">
        <f t="shared" si="1"/>
        <v>B</v>
      </c>
      <c r="L27" s="33">
        <f t="shared" si="2"/>
        <v>1</v>
      </c>
      <c r="M27" s="33">
        <f t="shared" si="3"/>
        <v>1</v>
      </c>
      <c r="O27" s="34" t="b">
        <f t="shared" si="4"/>
        <v>0</v>
      </c>
      <c r="P27" s="34" t="b">
        <f t="shared" si="5"/>
        <v>0</v>
      </c>
      <c r="Q27" s="34" t="b">
        <f t="shared" si="6"/>
        <v>0</v>
      </c>
      <c r="R27" s="34" t="b">
        <f t="shared" si="7"/>
        <v>0</v>
      </c>
      <c r="S27" s="34" t="b">
        <f t="shared" si="8"/>
        <v>0</v>
      </c>
      <c r="T27" s="34" t="b">
        <f t="shared" si="9"/>
        <v>0</v>
      </c>
      <c r="U27" s="34" t="b">
        <f t="shared" si="10"/>
        <v>1</v>
      </c>
      <c r="V27" s="34" t="b">
        <f t="shared" si="11"/>
        <v>0</v>
      </c>
      <c r="W27" s="34" t="b">
        <f t="shared" si="12"/>
        <v>0</v>
      </c>
      <c r="X27" s="34" t="b">
        <f t="shared" si="13"/>
        <v>0</v>
      </c>
      <c r="Y27" s="37" t="b">
        <f t="shared" si="14"/>
        <v>0</v>
      </c>
      <c r="Z27" s="39" t="b">
        <f t="shared" si="0"/>
        <v>1</v>
      </c>
    </row>
    <row r="28" spans="1:26" ht="15.75" x14ac:dyDescent="0.2">
      <c r="A28" s="25"/>
      <c r="B28" s="25"/>
      <c r="C28" s="40"/>
      <c r="D28" s="40"/>
      <c r="E28" s="40"/>
      <c r="F28" s="40"/>
      <c r="G28" s="40"/>
      <c r="H28" s="40"/>
      <c r="I28" s="40"/>
      <c r="J28" s="40"/>
      <c r="K28" s="33" t="str">
        <f t="shared" si="1"/>
        <v>B</v>
      </c>
      <c r="L28" s="33">
        <f t="shared" si="2"/>
        <v>1</v>
      </c>
      <c r="M28" s="33">
        <f t="shared" si="3"/>
        <v>1</v>
      </c>
      <c r="O28" s="34" t="b">
        <f t="shared" si="4"/>
        <v>0</v>
      </c>
      <c r="P28" s="34" t="b">
        <f t="shared" si="5"/>
        <v>0</v>
      </c>
      <c r="Q28" s="34" t="b">
        <f t="shared" si="6"/>
        <v>0</v>
      </c>
      <c r="R28" s="34" t="b">
        <f t="shared" si="7"/>
        <v>0</v>
      </c>
      <c r="S28" s="34" t="b">
        <f t="shared" si="8"/>
        <v>0</v>
      </c>
      <c r="T28" s="34" t="b">
        <f t="shared" si="9"/>
        <v>0</v>
      </c>
      <c r="U28" s="34" t="b">
        <f t="shared" si="10"/>
        <v>1</v>
      </c>
      <c r="V28" s="34" t="b">
        <f t="shared" si="11"/>
        <v>0</v>
      </c>
      <c r="W28" s="34" t="b">
        <f t="shared" si="12"/>
        <v>0</v>
      </c>
      <c r="X28" s="34" t="b">
        <f t="shared" si="13"/>
        <v>0</v>
      </c>
      <c r="Y28" s="37" t="b">
        <f t="shared" si="14"/>
        <v>0</v>
      </c>
      <c r="Z28" s="39" t="b">
        <f t="shared" si="0"/>
        <v>1</v>
      </c>
    </row>
    <row r="29" spans="1:26" ht="15.75" x14ac:dyDescent="0.2">
      <c r="A29" s="25"/>
      <c r="B29" s="25"/>
      <c r="C29" s="40"/>
      <c r="D29" s="40"/>
      <c r="E29" s="40"/>
      <c r="F29" s="40"/>
      <c r="G29" s="40"/>
      <c r="H29" s="40"/>
      <c r="I29" s="40"/>
      <c r="J29" s="40"/>
      <c r="K29" s="33" t="str">
        <f t="shared" si="1"/>
        <v>B</v>
      </c>
      <c r="L29" s="33">
        <f t="shared" si="2"/>
        <v>1</v>
      </c>
      <c r="M29" s="33">
        <f t="shared" si="3"/>
        <v>1</v>
      </c>
      <c r="O29" s="34" t="b">
        <f t="shared" si="4"/>
        <v>0</v>
      </c>
      <c r="P29" s="34" t="b">
        <f t="shared" si="5"/>
        <v>0</v>
      </c>
      <c r="Q29" s="34" t="b">
        <f t="shared" si="6"/>
        <v>0</v>
      </c>
      <c r="R29" s="34" t="b">
        <f t="shared" si="7"/>
        <v>0</v>
      </c>
      <c r="S29" s="34" t="b">
        <f t="shared" si="8"/>
        <v>0</v>
      </c>
      <c r="T29" s="34" t="b">
        <f t="shared" si="9"/>
        <v>0</v>
      </c>
      <c r="U29" s="34" t="b">
        <f t="shared" si="10"/>
        <v>1</v>
      </c>
      <c r="V29" s="34" t="b">
        <f t="shared" si="11"/>
        <v>0</v>
      </c>
      <c r="W29" s="34" t="b">
        <f t="shared" si="12"/>
        <v>0</v>
      </c>
      <c r="X29" s="34" t="b">
        <f t="shared" si="13"/>
        <v>0</v>
      </c>
      <c r="Y29" s="37" t="b">
        <f t="shared" si="14"/>
        <v>0</v>
      </c>
      <c r="Z29" s="39" t="b">
        <f t="shared" si="0"/>
        <v>1</v>
      </c>
    </row>
    <row r="30" spans="1:26" ht="15.75" x14ac:dyDescent="0.2">
      <c r="A30" s="25"/>
      <c r="B30" s="25"/>
      <c r="C30" s="40"/>
      <c r="D30" s="40"/>
      <c r="E30" s="40"/>
      <c r="F30" s="40"/>
      <c r="G30" s="40"/>
      <c r="H30" s="40"/>
      <c r="I30" s="40"/>
      <c r="J30" s="40"/>
      <c r="K30" s="33" t="str">
        <f t="shared" si="1"/>
        <v>B</v>
      </c>
      <c r="L30" s="33">
        <f t="shared" si="2"/>
        <v>1</v>
      </c>
      <c r="M30" s="33">
        <f t="shared" si="3"/>
        <v>1</v>
      </c>
      <c r="O30" s="34" t="b">
        <f t="shared" si="4"/>
        <v>0</v>
      </c>
      <c r="P30" s="34" t="b">
        <f t="shared" si="5"/>
        <v>0</v>
      </c>
      <c r="Q30" s="34" t="b">
        <f t="shared" si="6"/>
        <v>0</v>
      </c>
      <c r="R30" s="34" t="b">
        <f t="shared" si="7"/>
        <v>0</v>
      </c>
      <c r="S30" s="34" t="b">
        <f t="shared" si="8"/>
        <v>0</v>
      </c>
      <c r="T30" s="34" t="b">
        <f t="shared" si="9"/>
        <v>0</v>
      </c>
      <c r="U30" s="34" t="b">
        <f t="shared" si="10"/>
        <v>1</v>
      </c>
      <c r="V30" s="34" t="b">
        <f t="shared" si="11"/>
        <v>0</v>
      </c>
      <c r="W30" s="34" t="b">
        <f t="shared" si="12"/>
        <v>0</v>
      </c>
      <c r="X30" s="34" t="b">
        <f t="shared" si="13"/>
        <v>0</v>
      </c>
      <c r="Y30" s="37" t="b">
        <f t="shared" si="14"/>
        <v>0</v>
      </c>
      <c r="Z30" s="39" t="b">
        <f t="shared" si="0"/>
        <v>1</v>
      </c>
    </row>
    <row r="31" spans="1:26" ht="15.75" x14ac:dyDescent="0.2">
      <c r="A31" s="25"/>
      <c r="B31" s="25"/>
      <c r="C31" s="40"/>
      <c r="D31" s="40"/>
      <c r="E31" s="40"/>
      <c r="F31" s="40"/>
      <c r="G31" s="40"/>
      <c r="H31" s="40"/>
      <c r="I31" s="40"/>
      <c r="J31" s="40"/>
      <c r="K31" s="33" t="str">
        <f t="shared" si="1"/>
        <v>B</v>
      </c>
      <c r="L31" s="33">
        <f t="shared" si="2"/>
        <v>1</v>
      </c>
      <c r="M31" s="33">
        <f t="shared" si="3"/>
        <v>1</v>
      </c>
      <c r="O31" s="34" t="b">
        <f t="shared" si="4"/>
        <v>0</v>
      </c>
      <c r="P31" s="34" t="b">
        <f t="shared" si="5"/>
        <v>0</v>
      </c>
      <c r="Q31" s="34" t="b">
        <f t="shared" si="6"/>
        <v>0</v>
      </c>
      <c r="R31" s="34" t="b">
        <f t="shared" si="7"/>
        <v>0</v>
      </c>
      <c r="S31" s="34" t="b">
        <f t="shared" si="8"/>
        <v>0</v>
      </c>
      <c r="T31" s="34" t="b">
        <f t="shared" si="9"/>
        <v>0</v>
      </c>
      <c r="U31" s="34" t="b">
        <f t="shared" si="10"/>
        <v>1</v>
      </c>
      <c r="V31" s="34" t="b">
        <f t="shared" si="11"/>
        <v>0</v>
      </c>
      <c r="W31" s="34" t="b">
        <f t="shared" si="12"/>
        <v>0</v>
      </c>
      <c r="X31" s="34" t="b">
        <f t="shared" si="13"/>
        <v>0</v>
      </c>
      <c r="Y31" s="37" t="b">
        <f t="shared" si="14"/>
        <v>0</v>
      </c>
      <c r="Z31" s="39" t="b">
        <f t="shared" si="0"/>
        <v>1</v>
      </c>
    </row>
    <row r="32" spans="1:26" ht="15.75" x14ac:dyDescent="0.2">
      <c r="A32" s="25"/>
      <c r="B32" s="25"/>
      <c r="C32" s="40"/>
      <c r="D32" s="40"/>
      <c r="E32" s="40"/>
      <c r="F32" s="40"/>
      <c r="G32" s="40"/>
      <c r="H32" s="40"/>
      <c r="I32" s="40"/>
      <c r="J32" s="40"/>
      <c r="K32" s="33" t="str">
        <f t="shared" si="1"/>
        <v>B</v>
      </c>
      <c r="L32" s="33">
        <f t="shared" si="2"/>
        <v>1</v>
      </c>
      <c r="M32" s="33">
        <f t="shared" si="3"/>
        <v>1</v>
      </c>
      <c r="O32" s="34" t="b">
        <f t="shared" si="4"/>
        <v>0</v>
      </c>
      <c r="P32" s="34" t="b">
        <f t="shared" si="5"/>
        <v>0</v>
      </c>
      <c r="Q32" s="34" t="b">
        <f t="shared" si="6"/>
        <v>0</v>
      </c>
      <c r="R32" s="34" t="b">
        <f t="shared" si="7"/>
        <v>0</v>
      </c>
      <c r="S32" s="34" t="b">
        <f t="shared" si="8"/>
        <v>0</v>
      </c>
      <c r="T32" s="34" t="b">
        <f t="shared" si="9"/>
        <v>0</v>
      </c>
      <c r="U32" s="34" t="b">
        <f t="shared" si="10"/>
        <v>1</v>
      </c>
      <c r="V32" s="34" t="b">
        <f t="shared" si="11"/>
        <v>0</v>
      </c>
      <c r="W32" s="34" t="b">
        <f t="shared" si="12"/>
        <v>0</v>
      </c>
      <c r="X32" s="34" t="b">
        <f t="shared" si="13"/>
        <v>0</v>
      </c>
      <c r="Y32" s="37" t="b">
        <f t="shared" si="14"/>
        <v>0</v>
      </c>
      <c r="Z32" s="39" t="b">
        <f t="shared" si="0"/>
        <v>1</v>
      </c>
    </row>
    <row r="33" spans="1:26" ht="15.75" x14ac:dyDescent="0.2">
      <c r="A33" s="25"/>
      <c r="B33" s="25"/>
      <c r="C33" s="40"/>
      <c r="D33" s="40"/>
      <c r="E33" s="40"/>
      <c r="F33" s="40"/>
      <c r="G33" s="40"/>
      <c r="H33" s="40"/>
      <c r="I33" s="40"/>
      <c r="J33" s="40"/>
      <c r="K33" s="33" t="str">
        <f t="shared" si="1"/>
        <v>B</v>
      </c>
      <c r="L33" s="33">
        <f t="shared" si="2"/>
        <v>1</v>
      </c>
      <c r="M33" s="33">
        <f t="shared" si="3"/>
        <v>1</v>
      </c>
      <c r="O33" s="34" t="b">
        <f t="shared" si="4"/>
        <v>0</v>
      </c>
      <c r="P33" s="34" t="b">
        <f t="shared" si="5"/>
        <v>0</v>
      </c>
      <c r="Q33" s="34" t="b">
        <f t="shared" si="6"/>
        <v>0</v>
      </c>
      <c r="R33" s="34" t="b">
        <f t="shared" si="7"/>
        <v>0</v>
      </c>
      <c r="S33" s="34" t="b">
        <f t="shared" si="8"/>
        <v>0</v>
      </c>
      <c r="T33" s="34" t="b">
        <f t="shared" si="9"/>
        <v>0</v>
      </c>
      <c r="U33" s="34" t="b">
        <f t="shared" si="10"/>
        <v>1</v>
      </c>
      <c r="V33" s="34" t="b">
        <f t="shared" si="11"/>
        <v>0</v>
      </c>
      <c r="W33" s="34" t="b">
        <f t="shared" si="12"/>
        <v>0</v>
      </c>
      <c r="X33" s="34" t="b">
        <f t="shared" si="13"/>
        <v>0</v>
      </c>
      <c r="Y33" s="37" t="b">
        <f t="shared" si="14"/>
        <v>0</v>
      </c>
      <c r="Z33" s="39" t="b">
        <f t="shared" si="0"/>
        <v>1</v>
      </c>
    </row>
    <row r="34" spans="1:26" ht="15.75" x14ac:dyDescent="0.2">
      <c r="A34" s="25"/>
      <c r="B34" s="25"/>
      <c r="C34" s="40"/>
      <c r="D34" s="40"/>
      <c r="E34" s="40"/>
      <c r="F34" s="40"/>
      <c r="G34" s="40"/>
      <c r="H34" s="40"/>
      <c r="I34" s="40"/>
      <c r="J34" s="40"/>
      <c r="K34" s="33" t="str">
        <f t="shared" si="1"/>
        <v>B</v>
      </c>
      <c r="L34" s="33">
        <f t="shared" si="2"/>
        <v>1</v>
      </c>
      <c r="M34" s="33">
        <f t="shared" si="3"/>
        <v>1</v>
      </c>
      <c r="O34" s="34" t="b">
        <f t="shared" si="4"/>
        <v>0</v>
      </c>
      <c r="P34" s="34" t="b">
        <f t="shared" si="5"/>
        <v>0</v>
      </c>
      <c r="Q34" s="34" t="b">
        <f t="shared" si="6"/>
        <v>0</v>
      </c>
      <c r="R34" s="34" t="b">
        <f t="shared" si="7"/>
        <v>0</v>
      </c>
      <c r="S34" s="34" t="b">
        <f t="shared" si="8"/>
        <v>0</v>
      </c>
      <c r="T34" s="34" t="b">
        <f t="shared" si="9"/>
        <v>0</v>
      </c>
      <c r="U34" s="34" t="b">
        <f t="shared" si="10"/>
        <v>1</v>
      </c>
      <c r="V34" s="34" t="b">
        <f t="shared" si="11"/>
        <v>0</v>
      </c>
      <c r="W34" s="34" t="b">
        <f t="shared" si="12"/>
        <v>0</v>
      </c>
      <c r="X34" s="34" t="b">
        <f t="shared" si="13"/>
        <v>0</v>
      </c>
      <c r="Y34" s="37" t="b">
        <f t="shared" si="14"/>
        <v>0</v>
      </c>
      <c r="Z34" s="39" t="b">
        <f t="shared" si="0"/>
        <v>1</v>
      </c>
    </row>
    <row r="35" spans="1:26" ht="15.75" x14ac:dyDescent="0.2">
      <c r="A35" s="25"/>
      <c r="B35" s="25"/>
      <c r="C35" s="40"/>
      <c r="D35" s="40"/>
      <c r="E35" s="40"/>
      <c r="F35" s="40"/>
      <c r="G35" s="40"/>
      <c r="H35" s="40"/>
      <c r="I35" s="40"/>
      <c r="J35" s="40"/>
      <c r="K35" s="33" t="str">
        <f t="shared" si="1"/>
        <v>B</v>
      </c>
      <c r="L35" s="33">
        <f t="shared" si="2"/>
        <v>1</v>
      </c>
      <c r="M35" s="33">
        <f t="shared" si="3"/>
        <v>1</v>
      </c>
      <c r="O35" s="34" t="b">
        <f t="shared" si="4"/>
        <v>0</v>
      </c>
      <c r="P35" s="34" t="b">
        <f t="shared" si="5"/>
        <v>0</v>
      </c>
      <c r="Q35" s="34" t="b">
        <f t="shared" si="6"/>
        <v>0</v>
      </c>
      <c r="R35" s="34" t="b">
        <f t="shared" si="7"/>
        <v>0</v>
      </c>
      <c r="S35" s="34" t="b">
        <f t="shared" si="8"/>
        <v>0</v>
      </c>
      <c r="T35" s="34" t="b">
        <f t="shared" si="9"/>
        <v>0</v>
      </c>
      <c r="U35" s="34" t="b">
        <f t="shared" si="10"/>
        <v>1</v>
      </c>
      <c r="V35" s="34" t="b">
        <f t="shared" si="11"/>
        <v>0</v>
      </c>
      <c r="W35" s="34" t="b">
        <f t="shared" si="12"/>
        <v>0</v>
      </c>
      <c r="X35" s="34" t="b">
        <f t="shared" si="13"/>
        <v>0</v>
      </c>
      <c r="Y35" s="37" t="b">
        <f t="shared" si="14"/>
        <v>0</v>
      </c>
      <c r="Z35" s="39" t="b">
        <f t="shared" si="0"/>
        <v>1</v>
      </c>
    </row>
    <row r="36" spans="1:26" x14ac:dyDescent="0.2">
      <c r="C36" s="16"/>
    </row>
  </sheetData>
  <autoFilter ref="A2:K2" xr:uid="{533BE0C3-DA21-46A7-8BC2-99AACB22E355}"/>
  <mergeCells count="1">
    <mergeCell ref="C1:J1"/>
  </mergeCells>
  <conditionalFormatting sqref="K3:K35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dataValidations count="1">
    <dataValidation type="list" errorStyle="warning" showInputMessage="1" showErrorMessage="1" promptTitle="SAISIE DU PARAMETRE" prompt="Saisir le paramètre selon la Matrice donnée" sqref="C3:J35" xr:uid="{576D7529-05A1-4469-BD2E-3A267E66DDE6}">
      <formula1>$N$3:$N$5</formula1>
    </dataValidation>
  </dataValidations>
  <hyperlinks>
    <hyperlink ref="A1" r:id="rId1" xr:uid="{BEBFDD13-DA35-4A74-AE8C-F149B234D244}"/>
  </hyperlinks>
  <pageMargins left="0.78740157499999996" right="0.78740157499999996" top="0.984251969" bottom="0.984251969" header="0.4921259845" footer="0.4921259845"/>
  <pageSetup paperSize="9" scale="71" orientation="portrait" r:id="rId2"/>
  <headerFooter alignWithMargins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3D08D92-A6B1-4B22-90BC-ADD5CE21E86C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2"/>
              <x14:cfIcon iconSet="3Symbols2" iconId="1"/>
              <x14:cfIcon iconSet="3Signs" iconId="1"/>
            </x14:iconSet>
          </x14:cfRule>
          <xm:sqref>L3:M35</xm:sqref>
        </x14:conditionalFormatting>
        <x14:conditionalFormatting xmlns:xm="http://schemas.microsoft.com/office/excel/2006/main">
          <x14:cfRule type="iconSet" priority="1" id="{1AC45EA8-FB8B-4748-8678-D6CC74E4E67A}">
            <x14:iconSet showValue="0" custom="1">
              <x14:cfvo type="percent">
                <xm:f>0</xm:f>
              </x14:cfvo>
              <x14:cfvo type="percent" gte="0">
                <xm:f>0</xm:f>
              </x14:cfvo>
              <x14:cfvo type="num">
                <xm:f>1</xm:f>
              </x14:cfvo>
              <x14:cfIcon iconSet="3Symbols" iconId="0"/>
              <x14:cfIcon iconSet="3TrafficLights1" iconId="1"/>
              <x14:cfIcon iconSet="3Symbols" iconId="2"/>
            </x14:iconSet>
          </x14:cfRule>
          <xm:sqref>M3:M35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36D2-3FE3-4A6A-9C0B-6C7DBA168A55}">
  <dimension ref="A1"/>
  <sheetViews>
    <sheetView workbookViewId="0">
      <selection activeCell="J30" sqref="J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Données Entreprise</vt:lpstr>
      <vt:lpstr>Matrice</vt:lpstr>
      <vt:lpstr>Cotation Criticité</vt:lpstr>
      <vt:lpstr>Synoptique</vt:lpstr>
      <vt:lpstr>DATA3</vt:lpstr>
      <vt:lpstr>DATA9</vt:lpstr>
      <vt:lpstr>TEST1</vt:lpstr>
      <vt:lpstr>TESTKEYS</vt:lpstr>
      <vt:lpstr>TESTVKEY</vt:lpstr>
    </vt:vector>
  </TitlesOfParts>
  <Company>Unicornis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Cousin Hub</cp:lastModifiedBy>
  <cp:lastPrinted>2021-06-07T21:23:47Z</cp:lastPrinted>
  <dcterms:created xsi:type="dcterms:W3CDTF">2013-05-25T11:55:06Z</dcterms:created>
  <dcterms:modified xsi:type="dcterms:W3CDTF">2021-06-08T17:10:24Z</dcterms:modified>
</cp:coreProperties>
</file>