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<sst xmlns="http://schemas.openxmlformats.org/spreadsheetml/2006/main" count="44" uniqueCount="33">
  <si>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Etude du TRS d'une installation</t>
  </si>
  <si>
    <t>grève nationale</t>
  </si>
  <si>
    <t>marché saturé</t>
  </si>
  <si>
    <t>pénurie matières premières</t>
  </si>
  <si>
    <t>autres</t>
  </si>
  <si>
    <t>Causes internes de pertes</t>
  </si>
  <si>
    <t>pannes</t>
  </si>
  <si>
    <t>arrêts programmés courts</t>
  </si>
  <si>
    <t>arrêts programmés longs</t>
  </si>
  <si>
    <t>essais</t>
  </si>
  <si>
    <t>changement de série</t>
  </si>
  <si>
    <t>janvier</t>
  </si>
  <si>
    <t>Total période</t>
  </si>
  <si>
    <t>TAUX DE DISPONIBILITE</t>
  </si>
  <si>
    <t>TAUX DE PERFORMANCE</t>
  </si>
  <si>
    <t>tonnes produites</t>
  </si>
  <si>
    <t>TAUX DE QUALITE</t>
  </si>
  <si>
    <t>tonnes hors spécification</t>
  </si>
  <si>
    <t>tonnes produites bonnes</t>
  </si>
  <si>
    <t>TRS</t>
  </si>
  <si>
    <t>TRG</t>
  </si>
  <si>
    <t>CALCUL DU TRS ET DU TRG</t>
  </si>
  <si>
    <t>Taux de performance</t>
  </si>
  <si>
    <t>Taux de qualité</t>
  </si>
  <si>
    <t>Temps total</t>
  </si>
  <si>
    <t>Temps d'ouverture</t>
  </si>
  <si>
    <t>Temps requis</t>
  </si>
  <si>
    <t xml:space="preserve">Taux de disponibilité </t>
  </si>
  <si>
    <t>Taux de charge</t>
  </si>
  <si>
    <t>production possible</t>
  </si>
  <si>
    <t>cadence maximale (t/heure)</t>
  </si>
  <si>
    <t>Temps de fonctionnement</t>
  </si>
  <si>
    <t>Taux de disponibilité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</si>
</sst>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2">
    <font>
      <sz val="10"/>
      <name val="Arial"/>
      <family val="0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6" xfId="0" applyFont="1" applyFill="1" applyBorder="1" applyAlignment="1">
      <alignment/>
    </xf>
    <xf numFmtId="176" fontId="2" fillId="34" borderId="16" xfId="0" applyNumberFormat="1" applyFont="1" applyFill="1" applyBorder="1" applyAlignment="1">
      <alignment/>
    </xf>
    <xf numFmtId="176" fontId="2" fillId="34" borderId="17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6" xfId="0" applyFont="1" applyFill="1" applyBorder="1" applyAlignment="1">
      <alignment/>
    </xf>
    <xf numFmtId="176" fontId="2" fillId="35" borderId="16" xfId="0" applyNumberFormat="1" applyFont="1" applyFill="1" applyBorder="1" applyAlignment="1">
      <alignment/>
    </xf>
    <xf numFmtId="176" fontId="2" fillId="35" borderId="17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5" borderId="11" xfId="0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16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445"/>
          <c:w val="0.82275"/>
          <c:h val="0.911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Feuil1!$R$4:$R$7</c:f>
              <c:strCache/>
            </c:strRef>
          </c:cat>
          <c:val>
            <c:numRef>
              <c:f>Feuil1!$S$4:$S$7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Feuil1!$R$4:$R$7</c:f>
              <c:strCache/>
            </c:strRef>
          </c:cat>
          <c:val>
            <c:numRef>
              <c:f>Feuil1!$T$4:$T$7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Feuil1!$R$4:$R$7</c:f>
              <c:strCache/>
            </c:strRef>
          </c:cat>
          <c:val>
            <c:numRef>
              <c:f>Feuil1!$U$4:$U$7</c:f>
              <c:numCache/>
            </c:numRef>
          </c:val>
        </c:ser>
        <c:overlap val="100"/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299"/>
          <c:w val="0.1172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"/>
          <c:w val="0.8065"/>
          <c:h val="0.92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Feuil1!$R$24:$R$27</c:f>
              <c:strCache/>
            </c:strRef>
          </c:cat>
          <c:val>
            <c:numRef>
              <c:f>Feuil1!$S$24:$S$27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Feuil1!$R$24:$R$27</c:f>
              <c:strCache/>
            </c:strRef>
          </c:cat>
          <c:val>
            <c:numRef>
              <c:f>Feuil1!$T$24:$T$27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Feuil1!$R$24:$R$27</c:f>
              <c:strCache/>
            </c:strRef>
          </c:cat>
          <c:val>
            <c:numRef>
              <c:f>Feuil1!$U$24:$U$27</c:f>
              <c:numCache/>
            </c:numRef>
          </c:val>
        </c:ser>
        <c:overlap val="100"/>
        <c:axId val="54550691"/>
        <c:axId val="21194172"/>
      </c:bar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1855"/>
          <c:w val="0.13375"/>
          <c:h val="0.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7</xdr:row>
      <xdr:rowOff>76200</xdr:rowOff>
    </xdr:from>
    <xdr:to>
      <xdr:col>21</xdr:col>
      <xdr:colOff>466725</xdr:colOff>
      <xdr:row>21</xdr:row>
      <xdr:rowOff>9525</xdr:rowOff>
    </xdr:to>
    <xdr:graphicFrame>
      <xdr:nvGraphicFramePr>
        <xdr:cNvPr id="1" name="Graphique 4"/>
        <xdr:cNvGraphicFramePr/>
      </xdr:nvGraphicFramePr>
      <xdr:xfrm>
        <a:off x="7315200" y="1352550"/>
        <a:ext cx="40671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361950</xdr:colOff>
      <xdr:row>27</xdr:row>
      <xdr:rowOff>95250</xdr:rowOff>
    </xdr:from>
    <xdr:to>
      <xdr:col>21</xdr:col>
      <xdr:colOff>485775</xdr:colOff>
      <xdr:row>42</xdr:row>
      <xdr:rowOff>85725</xdr:rowOff>
    </xdr:to>
    <xdr:graphicFrame>
      <xdr:nvGraphicFramePr>
        <xdr:cNvPr id="2" name="Graphique 5"/>
        <xdr:cNvGraphicFramePr/>
      </xdr:nvGraphicFramePr>
      <xdr:xfrm>
        <a:off x="7324725" y="4667250"/>
        <a:ext cx="40767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D1">
      <selection activeCell="AA22" sqref="AA22"/>
    </sheetView>
  </sheetViews>
  <sheetFormatPr defaultColWidth="11.421875" defaultRowHeight="12.75"/>
  <cols>
    <col min="2" max="2" width="13.57421875" style="0" customWidth="1"/>
    <col min="3" max="14" width="4.7109375" style="0" customWidth="1"/>
    <col min="18" max="18" width="12.8515625" style="0" customWidth="1"/>
    <col min="19" max="19" width="12.140625" style="0" customWidth="1"/>
  </cols>
  <sheetData>
    <row r="1" ht="20.25">
      <c r="A1" s="1" t="s">
        <v>0</v>
      </c>
    </row>
    <row r="2" ht="13.5" thickBot="1">
      <c r="Q2" s="2" t="s">
        <v>21</v>
      </c>
    </row>
    <row r="3" spans="1:21" ht="13.5" thickBot="1">
      <c r="A3" s="32" t="s">
        <v>13</v>
      </c>
      <c r="B3" s="32"/>
      <c r="R3" s="27" t="s">
        <v>32</v>
      </c>
      <c r="S3" s="28"/>
      <c r="T3" s="21" t="e">
        <f>O28</f>
        <v>#DIV/0!</v>
      </c>
      <c r="U3" s="20" t="e">
        <f>100-T3</f>
        <v>#DIV/0!</v>
      </c>
    </row>
    <row r="4" spans="1:21" ht="13.5" thickBot="1">
      <c r="A4" s="33" t="s">
        <v>11</v>
      </c>
      <c r="B4" s="33"/>
      <c r="C4" s="5">
        <v>1</v>
      </c>
      <c r="D4" s="5">
        <f>C4+1</f>
        <v>2</v>
      </c>
      <c r="E4" s="5">
        <f aca="true" t="shared" si="0" ref="E4:N4">D4+1</f>
        <v>3</v>
      </c>
      <c r="F4" s="5">
        <f t="shared" si="0"/>
        <v>4</v>
      </c>
      <c r="G4" s="5">
        <f t="shared" si="0"/>
        <v>5</v>
      </c>
      <c r="H4" s="5">
        <f t="shared" si="0"/>
        <v>6</v>
      </c>
      <c r="I4" s="5">
        <f t="shared" si="0"/>
        <v>7</v>
      </c>
      <c r="J4" s="5">
        <f t="shared" si="0"/>
        <v>8</v>
      </c>
      <c r="K4" s="5">
        <f t="shared" si="0"/>
        <v>9</v>
      </c>
      <c r="L4" s="5">
        <f t="shared" si="0"/>
        <v>10</v>
      </c>
      <c r="M4" s="5">
        <f>L4+1</f>
        <v>11</v>
      </c>
      <c r="N4" s="5">
        <f t="shared" si="0"/>
        <v>12</v>
      </c>
      <c r="O4" s="5" t="s">
        <v>12</v>
      </c>
      <c r="R4" s="47" t="s">
        <v>28</v>
      </c>
      <c r="S4" s="48"/>
      <c r="T4" s="20" t="e">
        <f>O20</f>
        <v>#DIV/0!</v>
      </c>
      <c r="U4" s="20" t="e">
        <f>100-T4</f>
        <v>#DIV/0!</v>
      </c>
    </row>
    <row r="5" spans="1:21" ht="13.5" thickBot="1">
      <c r="A5" s="34" t="s">
        <v>24</v>
      </c>
      <c r="B5" s="34"/>
      <c r="C5" s="3">
        <v>24</v>
      </c>
      <c r="D5" s="3">
        <v>24</v>
      </c>
      <c r="E5" s="3">
        <v>24</v>
      </c>
      <c r="F5" s="3">
        <v>24</v>
      </c>
      <c r="G5" s="3">
        <v>24</v>
      </c>
      <c r="H5" s="3">
        <v>24</v>
      </c>
      <c r="I5" s="3">
        <v>24</v>
      </c>
      <c r="J5" s="3">
        <v>24</v>
      </c>
      <c r="K5" s="3">
        <v>24</v>
      </c>
      <c r="L5" s="3">
        <v>24</v>
      </c>
      <c r="M5" s="3">
        <v>24</v>
      </c>
      <c r="N5" s="3">
        <v>24</v>
      </c>
      <c r="O5" s="3"/>
      <c r="R5" s="51" t="s">
        <v>22</v>
      </c>
      <c r="S5" s="52"/>
      <c r="T5" s="21" t="e">
        <f>O28</f>
        <v>#DIV/0!</v>
      </c>
      <c r="U5" s="20" t="e">
        <f>100-T5</f>
        <v>#DIV/0!</v>
      </c>
    </row>
    <row r="6" spans="1:21" ht="13.5" thickBot="1">
      <c r="A6" s="34" t="s">
        <v>25</v>
      </c>
      <c r="B6" s="34"/>
      <c r="C6" s="3">
        <f>C5</f>
        <v>24</v>
      </c>
      <c r="D6" s="3">
        <f aca="true" t="shared" si="1" ref="D6:N6">D5</f>
        <v>24</v>
      </c>
      <c r="E6" s="3">
        <f t="shared" si="1"/>
        <v>24</v>
      </c>
      <c r="F6" s="3">
        <f t="shared" si="1"/>
        <v>24</v>
      </c>
      <c r="G6" s="3">
        <f t="shared" si="1"/>
        <v>24</v>
      </c>
      <c r="H6" s="3">
        <f t="shared" si="1"/>
        <v>24</v>
      </c>
      <c r="I6" s="3">
        <f t="shared" si="1"/>
        <v>24</v>
      </c>
      <c r="J6" s="3">
        <f t="shared" si="1"/>
        <v>24</v>
      </c>
      <c r="K6" s="3">
        <f t="shared" si="1"/>
        <v>24</v>
      </c>
      <c r="L6" s="3">
        <f t="shared" si="1"/>
        <v>24</v>
      </c>
      <c r="M6" s="3">
        <f t="shared" si="1"/>
        <v>24</v>
      </c>
      <c r="N6" s="3">
        <f t="shared" si="1"/>
        <v>24</v>
      </c>
      <c r="O6" s="3"/>
      <c r="R6" s="53" t="s">
        <v>23</v>
      </c>
      <c r="S6" s="54"/>
      <c r="T6" s="21" t="e">
        <f>O34</f>
        <v>#DIV/0!</v>
      </c>
      <c r="U6" s="20" t="e">
        <f>100-T6</f>
        <v>#DIV/0!</v>
      </c>
    </row>
    <row r="7" spans="1:21" ht="12.75">
      <c r="A7" s="33" t="s">
        <v>1</v>
      </c>
      <c r="B7" s="33"/>
      <c r="C7" s="3"/>
      <c r="D7" s="3"/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R7" s="19" t="s">
        <v>20</v>
      </c>
      <c r="T7" s="20"/>
      <c r="U7" s="20">
        <f>100-T7</f>
        <v>100</v>
      </c>
    </row>
    <row r="8" spans="1:15" ht="12.75">
      <c r="A8" s="33" t="s">
        <v>2</v>
      </c>
      <c r="B8" s="33"/>
      <c r="C8" s="3"/>
      <c r="D8" s="3"/>
      <c r="E8" s="3"/>
      <c r="F8" s="3"/>
      <c r="G8" s="3"/>
      <c r="H8" s="3">
        <v>24</v>
      </c>
      <c r="I8" s="3">
        <v>24</v>
      </c>
      <c r="J8" s="3"/>
      <c r="K8" s="3"/>
      <c r="L8" s="3"/>
      <c r="M8" s="3"/>
      <c r="N8" s="3"/>
      <c r="O8" s="3"/>
    </row>
    <row r="9" spans="1:15" ht="12.75">
      <c r="A9" s="33" t="s">
        <v>3</v>
      </c>
      <c r="B9" s="33"/>
      <c r="C9" s="3"/>
      <c r="D9" s="3"/>
      <c r="E9" s="3"/>
      <c r="F9" s="3"/>
      <c r="G9" s="3"/>
      <c r="H9" s="3"/>
      <c r="I9" s="3"/>
      <c r="J9" s="3"/>
      <c r="K9" s="3"/>
      <c r="L9" s="3">
        <v>7</v>
      </c>
      <c r="M9" s="3"/>
      <c r="N9" s="3"/>
      <c r="O9" s="3"/>
    </row>
    <row r="10" spans="1:15" ht="12.75">
      <c r="A10" s="33" t="s">
        <v>4</v>
      </c>
      <c r="B10" s="3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4" t="s">
        <v>26</v>
      </c>
      <c r="B11" s="34"/>
      <c r="C11" s="3">
        <f>C6-C7-C8-C9-C10</f>
        <v>24</v>
      </c>
      <c r="D11" s="3">
        <f aca="true" t="shared" si="2" ref="D11:N11">D6-D7-D8-D9-D10</f>
        <v>24</v>
      </c>
      <c r="E11" s="3">
        <f t="shared" si="2"/>
        <v>22</v>
      </c>
      <c r="F11" s="3">
        <f t="shared" si="2"/>
        <v>24</v>
      </c>
      <c r="G11" s="3">
        <f t="shared" si="2"/>
        <v>24</v>
      </c>
      <c r="H11" s="3">
        <f t="shared" si="2"/>
        <v>0</v>
      </c>
      <c r="I11" s="3">
        <f t="shared" si="2"/>
        <v>0</v>
      </c>
      <c r="J11" s="3">
        <f t="shared" si="2"/>
        <v>24</v>
      </c>
      <c r="K11" s="3">
        <f t="shared" si="2"/>
        <v>24</v>
      </c>
      <c r="L11" s="3">
        <f t="shared" si="2"/>
        <v>17</v>
      </c>
      <c r="M11" s="3">
        <f t="shared" si="2"/>
        <v>24</v>
      </c>
      <c r="N11" s="3">
        <f t="shared" si="2"/>
        <v>24</v>
      </c>
      <c r="O11" s="3"/>
    </row>
    <row r="12" spans="1:15" ht="12.75">
      <c r="A12" s="35" t="s">
        <v>5</v>
      </c>
      <c r="B12" s="3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3" t="s">
        <v>6</v>
      </c>
      <c r="B13" s="33"/>
      <c r="C13" s="3">
        <v>1</v>
      </c>
      <c r="D13" s="3"/>
      <c r="E13" s="3"/>
      <c r="F13" s="3">
        <v>1</v>
      </c>
      <c r="G13" s="3">
        <v>3</v>
      </c>
      <c r="H13" s="3"/>
      <c r="I13" s="3"/>
      <c r="J13" s="3"/>
      <c r="K13" s="3">
        <v>2</v>
      </c>
      <c r="L13" s="3"/>
      <c r="M13" s="3"/>
      <c r="N13" s="3"/>
      <c r="O13" s="3"/>
    </row>
    <row r="14" spans="1:15" ht="12.75">
      <c r="A14" s="33" t="s">
        <v>7</v>
      </c>
      <c r="B14" s="33"/>
      <c r="C14" s="3"/>
      <c r="D14" s="3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3" t="s">
        <v>8</v>
      </c>
      <c r="B15" s="3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3" t="s">
        <v>9</v>
      </c>
      <c r="B16" s="33"/>
      <c r="C16" s="3"/>
      <c r="D16" s="3"/>
      <c r="E16" s="3"/>
      <c r="F16" s="3">
        <v>3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3" t="s">
        <v>10</v>
      </c>
      <c r="B17" s="33"/>
      <c r="C17" s="3"/>
      <c r="D17" s="3"/>
      <c r="E17" s="3"/>
      <c r="F17" s="3"/>
      <c r="G17" s="3"/>
      <c r="H17" s="3"/>
      <c r="I17" s="3"/>
      <c r="J17" s="3">
        <v>5</v>
      </c>
      <c r="K17" s="3"/>
      <c r="L17" s="3"/>
      <c r="M17" s="3">
        <v>2</v>
      </c>
      <c r="N17" s="3"/>
      <c r="O17" s="3"/>
    </row>
    <row r="18" spans="1:17" ht="12.75">
      <c r="A18" s="33" t="s">
        <v>4</v>
      </c>
      <c r="B18" s="3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18"/>
    </row>
    <row r="19" spans="1:17" ht="13.5" thickBot="1">
      <c r="A19" s="36" t="s">
        <v>31</v>
      </c>
      <c r="B19" s="36"/>
      <c r="C19" s="4">
        <f>C11-C13-C14-C15-C16-C17-C18</f>
        <v>23</v>
      </c>
      <c r="D19" s="4">
        <f aca="true" t="shared" si="3" ref="D19:N19">D11-D13-D14-D15-D16-D17-D18</f>
        <v>19</v>
      </c>
      <c r="E19" s="4">
        <f t="shared" si="3"/>
        <v>22</v>
      </c>
      <c r="F19" s="4">
        <f t="shared" si="3"/>
        <v>20</v>
      </c>
      <c r="G19" s="4">
        <f t="shared" si="3"/>
        <v>21</v>
      </c>
      <c r="H19" s="4">
        <f t="shared" si="3"/>
        <v>0</v>
      </c>
      <c r="I19" s="4">
        <f t="shared" si="3"/>
        <v>0</v>
      </c>
      <c r="J19" s="4">
        <f t="shared" si="3"/>
        <v>19</v>
      </c>
      <c r="K19" s="4">
        <f t="shared" si="3"/>
        <v>22</v>
      </c>
      <c r="L19" s="4">
        <f t="shared" si="3"/>
        <v>17</v>
      </c>
      <c r="M19" s="4">
        <f t="shared" si="3"/>
        <v>22</v>
      </c>
      <c r="N19" s="4">
        <f t="shared" si="3"/>
        <v>24</v>
      </c>
      <c r="O19" s="4"/>
      <c r="Q19" s="18"/>
    </row>
    <row r="20" spans="1:15" ht="12.75">
      <c r="A20" s="37" t="s">
        <v>28</v>
      </c>
      <c r="B20" s="3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 t="e">
        <f>O11/O6*100</f>
        <v>#DIV/0!</v>
      </c>
    </row>
    <row r="21" spans="1:15" ht="13.5" thickBot="1">
      <c r="A21" s="39" t="s">
        <v>27</v>
      </c>
      <c r="B21" s="4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 t="e">
        <f>O19/O11*100</f>
        <v>#DIV/0!</v>
      </c>
    </row>
    <row r="23" spans="1:2" ht="12.75">
      <c r="A23" s="32" t="s">
        <v>14</v>
      </c>
      <c r="B23" s="32"/>
    </row>
    <row r="24" spans="1:21" ht="13.5" thickBot="1">
      <c r="A24" s="42" t="s">
        <v>11</v>
      </c>
      <c r="B24" s="42"/>
      <c r="C24" s="10">
        <v>1</v>
      </c>
      <c r="D24" s="10">
        <f>C24+1</f>
        <v>2</v>
      </c>
      <c r="E24" s="10">
        <f aca="true" t="shared" si="4" ref="E24:N24">D24+1</f>
        <v>3</v>
      </c>
      <c r="F24" s="10">
        <f t="shared" si="4"/>
        <v>4</v>
      </c>
      <c r="G24" s="10">
        <f t="shared" si="4"/>
        <v>5</v>
      </c>
      <c r="H24" s="10">
        <f t="shared" si="4"/>
        <v>6</v>
      </c>
      <c r="I24" s="10">
        <f t="shared" si="4"/>
        <v>7</v>
      </c>
      <c r="J24" s="10">
        <f t="shared" si="4"/>
        <v>8</v>
      </c>
      <c r="K24" s="10">
        <f t="shared" si="4"/>
        <v>9</v>
      </c>
      <c r="L24" s="10">
        <f t="shared" si="4"/>
        <v>10</v>
      </c>
      <c r="M24" s="10">
        <f>L24+1</f>
        <v>11</v>
      </c>
      <c r="N24" s="10">
        <f t="shared" si="4"/>
        <v>12</v>
      </c>
      <c r="O24" s="10" t="s">
        <v>12</v>
      </c>
      <c r="R24" s="49" t="s">
        <v>27</v>
      </c>
      <c r="S24" s="50"/>
      <c r="T24" s="20" t="e">
        <f>O21</f>
        <v>#DIV/0!</v>
      </c>
      <c r="U24" s="20" t="e">
        <f>100-T24</f>
        <v>#DIV/0!</v>
      </c>
    </row>
    <row r="25" spans="1:21" ht="13.5" thickBot="1">
      <c r="A25" s="42" t="s">
        <v>15</v>
      </c>
      <c r="B25" s="42"/>
      <c r="C25" s="3">
        <v>203</v>
      </c>
      <c r="D25" s="3">
        <v>165</v>
      </c>
      <c r="E25" s="3">
        <v>205</v>
      </c>
      <c r="F25" s="3">
        <v>200</v>
      </c>
      <c r="G25" s="3">
        <v>209</v>
      </c>
      <c r="H25" s="3"/>
      <c r="I25" s="3"/>
      <c r="J25" s="3">
        <v>185</v>
      </c>
      <c r="K25" s="3">
        <v>196</v>
      </c>
      <c r="L25" s="3">
        <v>168</v>
      </c>
      <c r="M25" s="3">
        <v>210</v>
      </c>
      <c r="N25" s="3">
        <v>236</v>
      </c>
      <c r="O25" s="3"/>
      <c r="R25" s="51" t="s">
        <v>22</v>
      </c>
      <c r="S25" s="52"/>
      <c r="T25" s="21" t="e">
        <f>O28</f>
        <v>#DIV/0!</v>
      </c>
      <c r="U25" s="20" t="e">
        <f>100-T25</f>
        <v>#DIV/0!</v>
      </c>
    </row>
    <row r="26" spans="1:21" ht="13.5" thickBot="1">
      <c r="A26" s="42" t="s">
        <v>30</v>
      </c>
      <c r="B26" s="42"/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v>10</v>
      </c>
      <c r="N26" s="3">
        <v>10</v>
      </c>
      <c r="O26" s="3"/>
      <c r="R26" s="53" t="s">
        <v>23</v>
      </c>
      <c r="S26" s="54"/>
      <c r="T26" s="21" t="e">
        <f>O34</f>
        <v>#DIV/0!</v>
      </c>
      <c r="U26" s="20" t="e">
        <f>100-T26</f>
        <v>#DIV/0!</v>
      </c>
    </row>
    <row r="27" spans="1:21" ht="13.5" thickBot="1">
      <c r="A27" s="43" t="s">
        <v>29</v>
      </c>
      <c r="B27" s="43"/>
      <c r="C27" s="4">
        <f>C26*C19</f>
        <v>230</v>
      </c>
      <c r="D27" s="4">
        <f aca="true" t="shared" si="5" ref="D27:N27">D26*D19</f>
        <v>190</v>
      </c>
      <c r="E27" s="4">
        <f t="shared" si="5"/>
        <v>220</v>
      </c>
      <c r="F27" s="4">
        <f t="shared" si="5"/>
        <v>200</v>
      </c>
      <c r="G27" s="4">
        <f t="shared" si="5"/>
        <v>210</v>
      </c>
      <c r="H27" s="4">
        <f t="shared" si="5"/>
        <v>0</v>
      </c>
      <c r="I27" s="4">
        <f t="shared" si="5"/>
        <v>0</v>
      </c>
      <c r="J27" s="4">
        <f t="shared" si="5"/>
        <v>190</v>
      </c>
      <c r="K27" s="4">
        <f t="shared" si="5"/>
        <v>220</v>
      </c>
      <c r="L27" s="4">
        <f t="shared" si="5"/>
        <v>170</v>
      </c>
      <c r="M27" s="4">
        <f t="shared" si="5"/>
        <v>220</v>
      </c>
      <c r="N27" s="4">
        <f t="shared" si="5"/>
        <v>240</v>
      </c>
      <c r="O27" s="4"/>
      <c r="R27" s="19" t="s">
        <v>19</v>
      </c>
      <c r="T27" s="20"/>
      <c r="U27" s="20">
        <f>100-T27</f>
        <v>100</v>
      </c>
    </row>
    <row r="28" spans="1:15" ht="13.5" thickBot="1">
      <c r="A28" s="55" t="s">
        <v>22</v>
      </c>
      <c r="B28" s="5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 t="e">
        <f>O25/O27*100</f>
        <v>#DIV/0!</v>
      </c>
    </row>
    <row r="30" spans="1:2" ht="12.75">
      <c r="A30" s="32" t="s">
        <v>16</v>
      </c>
      <c r="B30" s="32"/>
    </row>
    <row r="31" spans="1:15" ht="12.75">
      <c r="A31" s="41" t="s">
        <v>11</v>
      </c>
      <c r="B31" s="41"/>
      <c r="C31" s="14">
        <v>1</v>
      </c>
      <c r="D31" s="14">
        <f>C31+1</f>
        <v>2</v>
      </c>
      <c r="E31" s="14">
        <f aca="true" t="shared" si="6" ref="E31:N31">D31+1</f>
        <v>3</v>
      </c>
      <c r="F31" s="14">
        <f t="shared" si="6"/>
        <v>4</v>
      </c>
      <c r="G31" s="14">
        <f t="shared" si="6"/>
        <v>5</v>
      </c>
      <c r="H31" s="14">
        <f t="shared" si="6"/>
        <v>6</v>
      </c>
      <c r="I31" s="14">
        <f t="shared" si="6"/>
        <v>7</v>
      </c>
      <c r="J31" s="14">
        <f t="shared" si="6"/>
        <v>8</v>
      </c>
      <c r="K31" s="14">
        <f t="shared" si="6"/>
        <v>9</v>
      </c>
      <c r="L31" s="14">
        <f t="shared" si="6"/>
        <v>10</v>
      </c>
      <c r="M31" s="14">
        <f>L31+1</f>
        <v>11</v>
      </c>
      <c r="N31" s="14">
        <f t="shared" si="6"/>
        <v>12</v>
      </c>
      <c r="O31" s="14" t="s">
        <v>12</v>
      </c>
    </row>
    <row r="32" spans="1:15" ht="12.75">
      <c r="A32" s="41" t="s">
        <v>17</v>
      </c>
      <c r="B32" s="41"/>
      <c r="C32" s="3">
        <v>0</v>
      </c>
      <c r="D32" s="3">
        <v>3</v>
      </c>
      <c r="E32" s="3">
        <v>7</v>
      </c>
      <c r="F32" s="3">
        <v>10</v>
      </c>
      <c r="G32" s="3">
        <v>5</v>
      </c>
      <c r="H32" s="3"/>
      <c r="I32" s="3"/>
      <c r="J32" s="3">
        <v>13</v>
      </c>
      <c r="K32" s="3">
        <v>2</v>
      </c>
      <c r="L32" s="3">
        <v>2</v>
      </c>
      <c r="M32" s="3">
        <v>0</v>
      </c>
      <c r="N32" s="3">
        <v>2</v>
      </c>
      <c r="O32" s="3"/>
    </row>
    <row r="33" spans="1:15" ht="13.5" thickBot="1">
      <c r="A33" s="44" t="s">
        <v>18</v>
      </c>
      <c r="B33" s="44"/>
      <c r="C33" s="4">
        <f>C25-C32</f>
        <v>203</v>
      </c>
      <c r="D33" s="4">
        <f aca="true" t="shared" si="7" ref="D33:N33">D25-D32</f>
        <v>162</v>
      </c>
      <c r="E33" s="4">
        <f t="shared" si="7"/>
        <v>198</v>
      </c>
      <c r="F33" s="4">
        <f t="shared" si="7"/>
        <v>190</v>
      </c>
      <c r="G33" s="4">
        <f t="shared" si="7"/>
        <v>204</v>
      </c>
      <c r="H33" s="4"/>
      <c r="I33" s="4"/>
      <c r="J33" s="4">
        <f t="shared" si="7"/>
        <v>172</v>
      </c>
      <c r="K33" s="4">
        <f t="shared" si="7"/>
        <v>194</v>
      </c>
      <c r="L33" s="4">
        <f t="shared" si="7"/>
        <v>166</v>
      </c>
      <c r="M33" s="4">
        <f t="shared" si="7"/>
        <v>210</v>
      </c>
      <c r="N33" s="4">
        <f t="shared" si="7"/>
        <v>234</v>
      </c>
      <c r="O33" s="4"/>
    </row>
    <row r="34" spans="1:15" ht="13.5" thickBot="1">
      <c r="A34" s="45" t="s">
        <v>23</v>
      </c>
      <c r="B34" s="4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7" t="e">
        <f>O33/O25*100</f>
        <v>#DIV/0!</v>
      </c>
    </row>
    <row r="45" spans="1:15" ht="20.2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2.75">
      <c r="A47" s="30"/>
      <c r="B47" s="3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31"/>
      <c r="B48" s="3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9"/>
      <c r="B49" s="2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9"/>
      <c r="B50" s="2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31"/>
      <c r="B51" s="3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31"/>
      <c r="B52" s="3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31"/>
      <c r="B53" s="3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31"/>
      <c r="B54" s="3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9"/>
      <c r="B55" s="2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9"/>
      <c r="B56" s="2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31"/>
      <c r="B57" s="31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31"/>
      <c r="B58" s="3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31"/>
      <c r="B59" s="31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2.75">
      <c r="A60" s="31"/>
      <c r="B60" s="31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31"/>
      <c r="B61" s="31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31"/>
      <c r="B62" s="31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2.75">
      <c r="A63" s="29"/>
      <c r="B63" s="2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2.75">
      <c r="A64" s="30"/>
      <c r="B64" s="30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</row>
    <row r="65" spans="1:15" ht="12.75">
      <c r="A65" s="30"/>
      <c r="B65" s="3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</row>
    <row r="66" spans="1:15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2.75">
      <c r="A67" s="30"/>
      <c r="B67" s="30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31"/>
      <c r="B68" s="3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2.75">
      <c r="A69" s="31"/>
      <c r="B69" s="3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2.75">
      <c r="A70" s="31"/>
      <c r="B70" s="3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2.75">
      <c r="A71" s="31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2.75">
      <c r="A72" s="30"/>
      <c r="B72" s="30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6"/>
      <c r="O72" s="26"/>
    </row>
    <row r="73" spans="1:15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2.75">
      <c r="A74" s="30"/>
      <c r="B74" s="30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2.75">
      <c r="A75" s="29"/>
      <c r="B75" s="2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2.75">
      <c r="A76" s="29"/>
      <c r="B76" s="2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2.75">
      <c r="A77" s="29"/>
      <c r="B77" s="2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2.75">
      <c r="A78" s="30"/>
      <c r="B78" s="30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6"/>
      <c r="O78" s="26"/>
    </row>
    <row r="79" spans="1:15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</sheetData>
  <sheetProtection/>
  <mergeCells count="67">
    <mergeCell ref="A33:B33"/>
    <mergeCell ref="A34:B34"/>
    <mergeCell ref="R4:S4"/>
    <mergeCell ref="R24:S24"/>
    <mergeCell ref="R5:S5"/>
    <mergeCell ref="R25:S25"/>
    <mergeCell ref="R6:S6"/>
    <mergeCell ref="R26:S26"/>
    <mergeCell ref="A28:B28"/>
    <mergeCell ref="A30:B30"/>
    <mergeCell ref="A21:B21"/>
    <mergeCell ref="A23:B23"/>
    <mergeCell ref="A31:B31"/>
    <mergeCell ref="A32:B32"/>
    <mergeCell ref="A24:B24"/>
    <mergeCell ref="A25:B25"/>
    <mergeCell ref="A26:B26"/>
    <mergeCell ref="A27:B27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47:B47"/>
    <mergeCell ref="A48:B48"/>
    <mergeCell ref="A49:B49"/>
    <mergeCell ref="A50:B50"/>
    <mergeCell ref="A3:B3"/>
    <mergeCell ref="A4:B4"/>
    <mergeCell ref="A5:B5"/>
    <mergeCell ref="A6:B6"/>
    <mergeCell ref="A7:B7"/>
    <mergeCell ref="A8:B8"/>
    <mergeCell ref="A55:B55"/>
    <mergeCell ref="A56:B56"/>
    <mergeCell ref="A57:B57"/>
    <mergeCell ref="A58:B58"/>
    <mergeCell ref="A51:B51"/>
    <mergeCell ref="A52:B52"/>
    <mergeCell ref="A53:B53"/>
    <mergeCell ref="A54:B54"/>
    <mergeCell ref="A71:B71"/>
    <mergeCell ref="A63:B63"/>
    <mergeCell ref="A64:B64"/>
    <mergeCell ref="A65:B65"/>
    <mergeCell ref="A67:B67"/>
    <mergeCell ref="A59:B59"/>
    <mergeCell ref="A60:B60"/>
    <mergeCell ref="A61:B61"/>
    <mergeCell ref="A62:B62"/>
    <mergeCell ref="R3:S3"/>
    <mergeCell ref="A77:B77"/>
    <mergeCell ref="A78:B78"/>
    <mergeCell ref="A72:B72"/>
    <mergeCell ref="A74:B74"/>
    <mergeCell ref="A75:B75"/>
    <mergeCell ref="A76:B76"/>
    <mergeCell ref="A68:B68"/>
    <mergeCell ref="A69:B69"/>
    <mergeCell ref="A70:B70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Chez nous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&amp; Bénédicte</dc:creator>
  <cp:keywords/>
  <dc:description/>
  <cp:lastModifiedBy>Cousin Hub</cp:lastModifiedBy>
  <dcterms:created xsi:type="dcterms:W3CDTF">2004-11-21T13:26:27Z</dcterms:created>
  <dcterms:modified xsi:type="dcterms:W3CDTF">2016-11-04T08:14:00Z</dcterms:modified>
  <cp:category/>
  <cp:version/>
  <cp:contentType/>
  <cp:contentStatus/>
</cp:coreProperties>
</file>